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46" windowWidth="15195" windowHeight="8700" activeTab="1"/>
  </bookViews>
  <sheets>
    <sheet name="กราฟปี 52-54" sheetId="1" r:id="rId1"/>
    <sheet name="กราฟปี 53-55" sheetId="2" r:id="rId2"/>
    <sheet name="สถิติเปรียบเทียบ (ปี 52-54)" sheetId="3" r:id="rId3"/>
    <sheet name="สถิติเปรียบเทียบ (ปี 53-55)" sheetId="4" r:id="rId4"/>
  </sheets>
  <definedNames/>
  <calcPr fullCalcOnLoad="1"/>
</workbook>
</file>

<file path=xl/sharedStrings.xml><?xml version="1.0" encoding="utf-8"?>
<sst xmlns="http://schemas.openxmlformats.org/spreadsheetml/2006/main" count="126" uniqueCount="34">
  <si>
    <t>สถิติการเกิดอุบัติเหตุในพื้นที่จังหวัดขอนแก่น</t>
  </si>
  <si>
    <t>เดือน</t>
  </si>
  <si>
    <t>อุบัติเหตุ</t>
  </si>
  <si>
    <t>ผู้เสียชีวิต</t>
  </si>
  <si>
    <t>ผู้บาดเจ็บ</t>
  </si>
  <si>
    <t>ปี 2552</t>
  </si>
  <si>
    <t>ปี 2553</t>
  </si>
  <si>
    <t>มกราคม</t>
  </si>
  <si>
    <t>กุมภาพันธ์</t>
  </si>
  <si>
    <t>มีนาคม</t>
  </si>
  <si>
    <t>ลดลง</t>
  </si>
  <si>
    <t>คิดเป็นร้อยละ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</si>
  <si>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</si>
  <si>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</si>
  <si>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</si>
  <si>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</si>
  <si>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</si>
  <si>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</si>
  <si>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</si>
  <si>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</si>
  <si>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</si>
  <si>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รวม</t>
  </si>
  <si>
    <t>****ข้อมูลจากสำนักงานป้องกันและบรรเทาสาธารณภัยจังหวัดขอนแก่น</t>
  </si>
  <si>
    <t>เพิ่มขึ้น</t>
  </si>
  <si>
    <t>ปี 2554</t>
  </si>
  <si>
    <t>เปรียบเทียบสถิติ   ปี   2552     กับปี    2553</t>
  </si>
  <si>
    <t>เปรียบเทียบรายปี ( ปี 2552 - 2554)</t>
  </si>
  <si>
    <t>เปรียบเทียบรายปี ( ปี 2553 - 2555)</t>
  </si>
  <si>
    <t>ปี 2555</t>
  </si>
  <si>
    <t>เปรียบเทียบสถิติ   ปี   2553     กับปี    2554</t>
  </si>
  <si>
    <t>****ข้อมูลจาก สำนักงานป้องกันและบรรเทาสาธารณภัยจังหวัดขอนแก่น</t>
  </si>
  <si>
    <t>N/A</t>
  </si>
  <si>
    <t>เปรียบเทียบสถิติ   ปี   25523    กับปี    2554</t>
  </si>
  <si>
    <r>
      <t>เปรียบเทียบสถิติ   ปี   2554     กับปี    2555</t>
    </r>
    <r>
      <rPr>
        <b/>
        <sz val="14"/>
        <color indexed="10"/>
        <rFont val="BrowalliaUPC"/>
        <family val="2"/>
      </rPr>
      <t xml:space="preserve"> (ข้อมูล ณ เดือน กันยายน 2555)</t>
    </r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</si>
</sst>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65">
    <font>
      <sz val="10"/>
      <name val="Arial"/>
      <family val="0"/>
    </font>
    <font>
      <sz val="11"/>
      <color indexed="8"/>
      <name val="Tahoma"/>
      <family val="2"/>
    </font>
    <font>
      <b/>
      <sz val="18"/>
      <name val="DSN Modern"/>
      <family val="0"/>
    </font>
    <font>
      <b/>
      <sz val="14"/>
      <name val="Angsana New"/>
      <family val="1"/>
    </font>
    <font>
      <b/>
      <sz val="14"/>
      <color indexed="10"/>
      <name val="Angsana New"/>
      <family val="1"/>
    </font>
    <font>
      <sz val="14"/>
      <name val="Angsana New"/>
      <family val="1"/>
    </font>
    <font>
      <sz val="14"/>
      <color indexed="10"/>
      <name val="Angsana New"/>
      <family val="1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  <font>
      <b/>
      <u val="single"/>
      <sz val="14"/>
      <name val="Angsana New"/>
      <family val="1"/>
    </font>
    <font>
      <b/>
      <u val="single"/>
      <sz val="14"/>
      <color indexed="10"/>
      <name val="Angsana New"/>
      <family val="1"/>
    </font>
    <font>
      <b/>
      <u val="single"/>
      <sz val="14"/>
      <color indexed="8"/>
      <name val="Angsana New"/>
      <family val="1"/>
    </font>
    <font>
      <sz val="16"/>
      <name val="DSE Modern"/>
      <family val="0"/>
    </font>
    <font>
      <b/>
      <sz val="10"/>
      <name val="Arial"/>
      <family val="0"/>
    </font>
    <font>
      <b/>
      <sz val="18"/>
      <name val="BrowalliaUPC"/>
      <family val="2"/>
    </font>
    <font>
      <sz val="10"/>
      <name val="BrowalliaUPC"/>
      <family val="2"/>
    </font>
    <font>
      <b/>
      <sz val="14"/>
      <name val="BrowalliaUPC"/>
      <family val="2"/>
    </font>
    <font>
      <b/>
      <sz val="14"/>
      <color indexed="10"/>
      <name val="BrowalliaUPC"/>
      <family val="2"/>
    </font>
    <font>
      <sz val="14"/>
      <name val="BrowalliaUPC"/>
      <family val="2"/>
    </font>
    <font>
      <sz val="14"/>
      <color indexed="10"/>
      <name val="BrowalliaUPC"/>
      <family val="2"/>
    </font>
    <font>
      <sz val="14"/>
      <color indexed="8"/>
      <name val="BrowalliaUPC"/>
      <family val="2"/>
    </font>
    <font>
      <b/>
      <sz val="10"/>
      <name val="BrowalliaUPC"/>
      <family val="2"/>
    </font>
    <font>
      <b/>
      <u val="single"/>
      <sz val="16"/>
      <name val="BrowalliaUPC"/>
      <family val="2"/>
    </font>
    <font>
      <b/>
      <u val="single"/>
      <sz val="14"/>
      <color indexed="10"/>
      <name val="BrowalliaUPC"/>
      <family val="2"/>
    </font>
    <font>
      <sz val="10"/>
      <color indexed="48"/>
      <name val="BrowalliaUPC"/>
      <family val="2"/>
    </font>
    <font>
      <sz val="16"/>
      <color indexed="12"/>
      <name val="BrowalliaUPC"/>
      <family val="2"/>
    </font>
    <font>
      <sz val="10"/>
      <color indexed="12"/>
      <name val="BrowalliaUPC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u val="single"/>
      <sz val="16"/>
      <color indexed="10"/>
      <name val="BrowalliaUPC"/>
      <family val="2"/>
    </font>
    <font>
      <sz val="10"/>
      <color indexed="8"/>
      <name val="Tahoma"/>
      <family val="2"/>
    </font>
    <font>
      <b/>
      <sz val="11"/>
      <color indexed="10"/>
      <name val="Calibri"/>
      <family val="2"/>
    </font>
    <font>
      <b/>
      <sz val="11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u val="single"/>
      <sz val="16"/>
      <color rgb="FFFF0000"/>
      <name val="BrowalliaUP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3" fillId="36" borderId="10" xfId="36" applyNumberFormat="1" applyFont="1" applyFill="1" applyBorder="1" applyAlignment="1">
      <alignment horizontal="center" vertical="center"/>
    </xf>
    <xf numFmtId="0" fontId="4" fillId="36" borderId="10" xfId="36" applyNumberFormat="1" applyFont="1" applyFill="1" applyBorder="1" applyAlignment="1">
      <alignment horizontal="center" vertical="center"/>
    </xf>
    <xf numFmtId="0" fontId="3" fillId="34" borderId="10" xfId="36" applyNumberFormat="1" applyFont="1" applyFill="1" applyBorder="1" applyAlignment="1">
      <alignment horizontal="center"/>
    </xf>
    <xf numFmtId="0" fontId="4" fillId="34" borderId="10" xfId="36" applyNumberFormat="1" applyFont="1" applyFill="1" applyBorder="1" applyAlignment="1">
      <alignment horizontal="center"/>
    </xf>
    <xf numFmtId="0" fontId="3" fillId="35" borderId="10" xfId="36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right" vertical="top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 vertical="top" wrapText="1"/>
    </xf>
    <xf numFmtId="0" fontId="9" fillId="35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5" fillId="0" borderId="0" xfId="0" applyFont="1" applyAlignment="1">
      <alignment horizontal="left" indent="3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3" fillId="0" borderId="0" xfId="0" applyFont="1" applyAlignment="1">
      <alignment/>
    </xf>
    <xf numFmtId="0" fontId="9" fillId="34" borderId="10" xfId="0" applyFont="1" applyFill="1" applyBorder="1" applyAlignment="1">
      <alignment horizontal="center" vertical="top" wrapText="1"/>
    </xf>
    <xf numFmtId="44" fontId="4" fillId="0" borderId="0" xfId="38" applyFont="1" applyAlignment="1">
      <alignment horizontal="center"/>
    </xf>
    <xf numFmtId="0" fontId="15" fillId="0" borderId="0" xfId="0" applyFont="1" applyAlignment="1">
      <alignment/>
    </xf>
    <xf numFmtId="0" fontId="16" fillId="33" borderId="10" xfId="0" applyFont="1" applyFill="1" applyBorder="1" applyAlignment="1">
      <alignment horizontal="center" vertical="top" wrapText="1"/>
    </xf>
    <xf numFmtId="0" fontId="16" fillId="34" borderId="10" xfId="0" applyFont="1" applyFill="1" applyBorder="1" applyAlignment="1">
      <alignment horizontal="center" vertical="top" wrapText="1"/>
    </xf>
    <xf numFmtId="0" fontId="16" fillId="35" borderId="10" xfId="0" applyFont="1" applyFill="1" applyBorder="1" applyAlignment="1">
      <alignment horizontal="center" vertical="top" wrapText="1"/>
    </xf>
    <xf numFmtId="0" fontId="17" fillId="33" borderId="10" xfId="0" applyFont="1" applyFill="1" applyBorder="1" applyAlignment="1">
      <alignment horizontal="center" vertical="top" wrapText="1"/>
    </xf>
    <xf numFmtId="0" fontId="17" fillId="34" borderId="10" xfId="0" applyFont="1" applyFill="1" applyBorder="1" applyAlignment="1">
      <alignment horizontal="center" vertical="top" wrapText="1"/>
    </xf>
    <xf numFmtId="0" fontId="17" fillId="35" borderId="10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35" borderId="1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18" fillId="34" borderId="10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18" fillId="36" borderId="10" xfId="36" applyNumberFormat="1" applyFont="1" applyFill="1" applyBorder="1" applyAlignment="1">
      <alignment horizontal="center" vertical="center"/>
    </xf>
    <xf numFmtId="0" fontId="17" fillId="36" borderId="10" xfId="36" applyNumberFormat="1" applyFont="1" applyFill="1" applyBorder="1" applyAlignment="1">
      <alignment horizontal="center" vertical="center"/>
    </xf>
    <xf numFmtId="0" fontId="18" fillId="34" borderId="10" xfId="36" applyNumberFormat="1" applyFont="1" applyFill="1" applyBorder="1" applyAlignment="1">
      <alignment horizontal="center"/>
    </xf>
    <xf numFmtId="0" fontId="17" fillId="34" borderId="10" xfId="36" applyNumberFormat="1" applyFont="1" applyFill="1" applyBorder="1" applyAlignment="1">
      <alignment horizontal="center"/>
    </xf>
    <xf numFmtId="0" fontId="18" fillId="35" borderId="10" xfId="36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8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44" fontId="17" fillId="0" borderId="0" xfId="38" applyFont="1" applyAlignment="1">
      <alignment horizontal="center"/>
    </xf>
    <xf numFmtId="0" fontId="21" fillId="0" borderId="0" xfId="0" applyFont="1" applyAlignment="1">
      <alignment/>
    </xf>
    <xf numFmtId="0" fontId="16" fillId="35" borderId="11" xfId="0" applyFont="1" applyFill="1" applyBorder="1" applyAlignment="1">
      <alignment horizontal="center" vertical="top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top" wrapText="1"/>
    </xf>
    <xf numFmtId="0" fontId="22" fillId="35" borderId="10" xfId="0" applyFont="1" applyFill="1" applyBorder="1" applyAlignment="1">
      <alignment horizontal="center" vertical="top" wrapText="1"/>
    </xf>
    <xf numFmtId="0" fontId="23" fillId="35" borderId="10" xfId="0" applyFont="1" applyFill="1" applyBorder="1" applyAlignment="1">
      <alignment horizontal="center" vertical="top" wrapText="1"/>
    </xf>
    <xf numFmtId="0" fontId="20" fillId="0" borderId="0" xfId="0" applyFont="1" applyAlignment="1" quotePrefix="1">
      <alignment horizontal="center"/>
    </xf>
    <xf numFmtId="0" fontId="19" fillId="0" borderId="0" xfId="0" applyFont="1" applyAlignment="1" quotePrefix="1">
      <alignment horizontal="center"/>
    </xf>
    <xf numFmtId="0" fontId="18" fillId="0" borderId="0" xfId="0" applyFont="1" applyAlignment="1">
      <alignment horizontal="left" indent="3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18" fillId="0" borderId="0" xfId="0" applyFont="1" applyAlignment="1" quotePrefix="1">
      <alignment horizontal="center"/>
    </xf>
    <xf numFmtId="0" fontId="64" fillId="33" borderId="10" xfId="0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3" fillId="34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35" borderId="12" xfId="0" applyFont="1" applyFill="1" applyBorder="1" applyAlignment="1">
      <alignment horizontal="center" vertical="center" wrapText="1"/>
    </xf>
    <xf numFmtId="0" fontId="16" fillId="35" borderId="13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/>
    </xf>
    <xf numFmtId="0" fontId="16" fillId="34" borderId="10" xfId="0" applyFont="1" applyFill="1" applyBorder="1" applyAlignment="1">
      <alignment horizontal="center" vertical="top" wrapText="1"/>
    </xf>
    <xf numFmtId="0" fontId="16" fillId="35" borderId="10" xfId="0" applyFont="1" applyFill="1" applyBorder="1" applyAlignment="1">
      <alignment horizontal="center" vertical="top" wrapText="1"/>
    </xf>
    <xf numFmtId="0" fontId="16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75"/>
          <c:y val="0.0035"/>
          <c:w val="0.803"/>
          <c:h val="0.9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'สถิติเปรียบเทียบ (ปี 52-54)'!$B$4:$B$5</c:f>
              <c:strCache>
                <c:ptCount val="1"/>
                <c:pt idx="0">
                  <c:v>อุบัติเหตุ ปี 2552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52-54)'!$B$6:$B$18</c:f>
              <c:numCache>
                <c:ptCount val="13"/>
                <c:pt idx="0">
                  <c:v>48</c:v>
                </c:pt>
                <c:pt idx="1">
                  <c:v>57</c:v>
                </c:pt>
                <c:pt idx="2">
                  <c:v>56</c:v>
                </c:pt>
                <c:pt idx="3">
                  <c:v>34</c:v>
                </c:pt>
                <c:pt idx="4">
                  <c:v>57</c:v>
                </c:pt>
                <c:pt idx="5">
                  <c:v>44</c:v>
                </c:pt>
                <c:pt idx="6">
                  <c:v>29</c:v>
                </c:pt>
                <c:pt idx="7">
                  <c:v>29</c:v>
                </c:pt>
                <c:pt idx="8">
                  <c:v>36</c:v>
                </c:pt>
                <c:pt idx="9">
                  <c:v>33</c:v>
                </c:pt>
                <c:pt idx="10">
                  <c:v>41</c:v>
                </c:pt>
                <c:pt idx="11">
                  <c:v>37</c:v>
                </c:pt>
                <c:pt idx="12">
                  <c:v>501</c:v>
                </c:pt>
              </c:numCache>
            </c:numRef>
          </c:val>
        </c:ser>
        <c:ser>
          <c:idx val="1"/>
          <c:order val="1"/>
          <c:tx>
            <c:strRef>
              <c:f>'สถิติเปรียบเทียบ (ปี 52-54)'!$C$4:$C$5</c:f>
              <c:strCache>
                <c:ptCount val="1"/>
                <c:pt idx="0">
                  <c:v>อุบัติเหตุ ปี 2553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52-54)'!$C$6:$C$18</c:f>
              <c:numCache>
                <c:ptCount val="13"/>
                <c:pt idx="0">
                  <c:v>33</c:v>
                </c:pt>
                <c:pt idx="1">
                  <c:v>32</c:v>
                </c:pt>
                <c:pt idx="2">
                  <c:v>29</c:v>
                </c:pt>
                <c:pt idx="3">
                  <c:v>33</c:v>
                </c:pt>
                <c:pt idx="4">
                  <c:v>33</c:v>
                </c:pt>
                <c:pt idx="5">
                  <c:v>32</c:v>
                </c:pt>
                <c:pt idx="6">
                  <c:v>49</c:v>
                </c:pt>
                <c:pt idx="7">
                  <c:v>15</c:v>
                </c:pt>
                <c:pt idx="8">
                  <c:v>36</c:v>
                </c:pt>
                <c:pt idx="9">
                  <c:v>40</c:v>
                </c:pt>
                <c:pt idx="10">
                  <c:v>34</c:v>
                </c:pt>
                <c:pt idx="11">
                  <c:v>60</c:v>
                </c:pt>
                <c:pt idx="12">
                  <c:v>426</c:v>
                </c:pt>
              </c:numCache>
            </c:numRef>
          </c:val>
        </c:ser>
        <c:ser>
          <c:idx val="2"/>
          <c:order val="2"/>
          <c:tx>
            <c:strRef>
              <c:f>'สถิติเปรียบเทียบ (ปี 52-54)'!$D$4:$D$5</c:f>
              <c:strCache>
                <c:ptCount val="1"/>
                <c:pt idx="0">
                  <c:v>อุบัติเหตุ ปี 2554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52-54)'!$D$6:$D$18</c:f>
              <c:numCache>
                <c:ptCount val="13"/>
                <c:pt idx="0">
                  <c:v>35</c:v>
                </c:pt>
                <c:pt idx="1">
                  <c:v>48</c:v>
                </c:pt>
                <c:pt idx="2">
                  <c:v>45</c:v>
                </c:pt>
                <c:pt idx="3">
                  <c:v>75</c:v>
                </c:pt>
                <c:pt idx="4">
                  <c:v>69</c:v>
                </c:pt>
                <c:pt idx="5">
                  <c:v>69</c:v>
                </c:pt>
                <c:pt idx="6">
                  <c:v>43</c:v>
                </c:pt>
                <c:pt idx="7">
                  <c:v>45</c:v>
                </c:pt>
                <c:pt idx="8">
                  <c:v>40</c:v>
                </c:pt>
                <c:pt idx="9">
                  <c:v>28</c:v>
                </c:pt>
                <c:pt idx="10">
                  <c:v>41</c:v>
                </c:pt>
                <c:pt idx="11">
                  <c:v>58</c:v>
                </c:pt>
                <c:pt idx="12">
                  <c:v>596</c:v>
                </c:pt>
              </c:numCache>
            </c:numRef>
          </c:val>
        </c:ser>
        <c:axId val="22811310"/>
        <c:axId val="62848479"/>
      </c:barChart>
      <c:catAx>
        <c:axId val="22811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848479"/>
        <c:crosses val="autoZero"/>
        <c:auto val="1"/>
        <c:lblOffset val="100"/>
        <c:tickLblSkip val="1"/>
        <c:noMultiLvlLbl val="0"/>
      </c:catAx>
      <c:valAx>
        <c:axId val="628484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113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75"/>
          <c:y val="0.42125"/>
          <c:w val="0.12575"/>
          <c:h val="0.15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035"/>
          <c:w val="0.7935"/>
          <c:h val="0.9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'สถิติเปรียบเทียบ (ปี 52-54)'!$E$4:$E$5</c:f>
              <c:strCache>
                <c:ptCount val="1"/>
                <c:pt idx="0">
                  <c:v>ผู้เสียชีวิต ปี 2552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52-54)'!$E$6:$E$18</c:f>
              <c:numCache>
                <c:ptCount val="13"/>
                <c:pt idx="0">
                  <c:v>25</c:v>
                </c:pt>
                <c:pt idx="1">
                  <c:v>19</c:v>
                </c:pt>
                <c:pt idx="2">
                  <c:v>24</c:v>
                </c:pt>
                <c:pt idx="3">
                  <c:v>15</c:v>
                </c:pt>
                <c:pt idx="4">
                  <c:v>36</c:v>
                </c:pt>
                <c:pt idx="5">
                  <c:v>23</c:v>
                </c:pt>
                <c:pt idx="6">
                  <c:v>18</c:v>
                </c:pt>
                <c:pt idx="7">
                  <c:v>19</c:v>
                </c:pt>
                <c:pt idx="8">
                  <c:v>21</c:v>
                </c:pt>
                <c:pt idx="9">
                  <c:v>26</c:v>
                </c:pt>
                <c:pt idx="10">
                  <c:v>25</c:v>
                </c:pt>
                <c:pt idx="11">
                  <c:v>17</c:v>
                </c:pt>
                <c:pt idx="12">
                  <c:v>268</c:v>
                </c:pt>
              </c:numCache>
            </c:numRef>
          </c:val>
        </c:ser>
        <c:ser>
          <c:idx val="1"/>
          <c:order val="1"/>
          <c:tx>
            <c:strRef>
              <c:f>'สถิติเปรียบเทียบ (ปี 52-54)'!$F$4:$F$5</c:f>
              <c:strCache>
                <c:ptCount val="1"/>
                <c:pt idx="0">
                  <c:v>ผู้เสียชีวิต ปี 2553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52-54)'!$F$6:$F$18</c:f>
              <c:numCache>
                <c:ptCount val="13"/>
                <c:pt idx="0">
                  <c:v>18</c:v>
                </c:pt>
                <c:pt idx="1">
                  <c:v>24</c:v>
                </c:pt>
                <c:pt idx="2">
                  <c:v>18</c:v>
                </c:pt>
                <c:pt idx="3">
                  <c:v>25</c:v>
                </c:pt>
                <c:pt idx="4">
                  <c:v>12</c:v>
                </c:pt>
                <c:pt idx="5">
                  <c:v>24</c:v>
                </c:pt>
                <c:pt idx="6">
                  <c:v>34</c:v>
                </c:pt>
                <c:pt idx="7">
                  <c:v>15</c:v>
                </c:pt>
                <c:pt idx="8">
                  <c:v>23</c:v>
                </c:pt>
                <c:pt idx="9">
                  <c:v>24</c:v>
                </c:pt>
                <c:pt idx="10">
                  <c:v>30</c:v>
                </c:pt>
                <c:pt idx="11">
                  <c:v>39</c:v>
                </c:pt>
                <c:pt idx="12">
                  <c:v>286</c:v>
                </c:pt>
              </c:numCache>
            </c:numRef>
          </c:val>
        </c:ser>
        <c:ser>
          <c:idx val="2"/>
          <c:order val="2"/>
          <c:tx>
            <c:strRef>
              <c:f>'สถิติเปรียบเทียบ (ปี 52-54)'!$G$4:$G$5</c:f>
              <c:strCache>
                <c:ptCount val="1"/>
                <c:pt idx="0">
                  <c:v>ผู้เสียชีวิต ปี 2554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52-54)'!$G$6:$G$18</c:f>
              <c:numCache>
                <c:ptCount val="13"/>
                <c:pt idx="0">
                  <c:v>35</c:v>
                </c:pt>
                <c:pt idx="1">
                  <c:v>31</c:v>
                </c:pt>
                <c:pt idx="2">
                  <c:v>36</c:v>
                </c:pt>
                <c:pt idx="3">
                  <c:v>29</c:v>
                </c:pt>
                <c:pt idx="4">
                  <c:v>21</c:v>
                </c:pt>
                <c:pt idx="5">
                  <c:v>32</c:v>
                </c:pt>
                <c:pt idx="6">
                  <c:v>13</c:v>
                </c:pt>
                <c:pt idx="7">
                  <c:v>10</c:v>
                </c:pt>
                <c:pt idx="8">
                  <c:v>14</c:v>
                </c:pt>
                <c:pt idx="9">
                  <c:v>29</c:v>
                </c:pt>
                <c:pt idx="10">
                  <c:v>32</c:v>
                </c:pt>
                <c:pt idx="11">
                  <c:v>37</c:v>
                </c:pt>
                <c:pt idx="12">
                  <c:v>319</c:v>
                </c:pt>
              </c:numCache>
            </c:numRef>
          </c:val>
        </c:ser>
        <c:axId val="26650808"/>
        <c:axId val="18941305"/>
      </c:barChart>
      <c:catAx>
        <c:axId val="26650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941305"/>
        <c:crosses val="autoZero"/>
        <c:auto val="1"/>
        <c:lblOffset val="100"/>
        <c:tickLblSkip val="1"/>
        <c:noMultiLvlLbl val="0"/>
      </c:catAx>
      <c:valAx>
        <c:axId val="189413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508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35"/>
          <c:y val="0.42"/>
          <c:w val="0.13125"/>
          <c:h val="0.15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035"/>
          <c:w val="0.79325"/>
          <c:h val="0.9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'สถิติเปรียบเทียบ (ปี 52-54)'!$H$4:$H$5</c:f>
              <c:strCache>
                <c:ptCount val="1"/>
                <c:pt idx="0">
                  <c:v>ผู้บาดเจ็บ ปี 2552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52-54)'!$H$6:$H$18</c:f>
              <c:numCache>
                <c:ptCount val="13"/>
                <c:pt idx="0">
                  <c:v>29</c:v>
                </c:pt>
                <c:pt idx="1">
                  <c:v>41</c:v>
                </c:pt>
                <c:pt idx="2">
                  <c:v>73</c:v>
                </c:pt>
                <c:pt idx="3">
                  <c:v>29</c:v>
                </c:pt>
                <c:pt idx="4">
                  <c:v>66</c:v>
                </c:pt>
                <c:pt idx="5">
                  <c:v>60</c:v>
                </c:pt>
                <c:pt idx="6">
                  <c:v>25</c:v>
                </c:pt>
                <c:pt idx="7">
                  <c:v>16</c:v>
                </c:pt>
                <c:pt idx="8">
                  <c:v>34</c:v>
                </c:pt>
                <c:pt idx="9">
                  <c:v>16</c:v>
                </c:pt>
                <c:pt idx="10">
                  <c:v>43</c:v>
                </c:pt>
                <c:pt idx="11">
                  <c:v>20</c:v>
                </c:pt>
                <c:pt idx="12">
                  <c:v>452</c:v>
                </c:pt>
              </c:numCache>
            </c:numRef>
          </c:val>
        </c:ser>
        <c:ser>
          <c:idx val="1"/>
          <c:order val="1"/>
          <c:tx>
            <c:strRef>
              <c:f>'สถิติเปรียบเทียบ (ปี 52-54)'!$I$4:$I$5</c:f>
              <c:strCache>
                <c:ptCount val="1"/>
                <c:pt idx="0">
                  <c:v>ผู้บาดเจ็บ ปี 2553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52-54)'!$I$6:$I$18</c:f>
              <c:numCache>
                <c:ptCount val="13"/>
                <c:pt idx="0">
                  <c:v>16</c:v>
                </c:pt>
                <c:pt idx="1">
                  <c:v>37</c:v>
                </c:pt>
                <c:pt idx="2">
                  <c:v>20</c:v>
                </c:pt>
                <c:pt idx="3">
                  <c:v>35</c:v>
                </c:pt>
                <c:pt idx="4">
                  <c:v>20</c:v>
                </c:pt>
                <c:pt idx="5">
                  <c:v>57</c:v>
                </c:pt>
                <c:pt idx="6">
                  <c:v>23</c:v>
                </c:pt>
                <c:pt idx="7">
                  <c:v>12</c:v>
                </c:pt>
                <c:pt idx="8">
                  <c:v>50</c:v>
                </c:pt>
                <c:pt idx="9">
                  <c:v>34</c:v>
                </c:pt>
                <c:pt idx="10">
                  <c:v>17</c:v>
                </c:pt>
                <c:pt idx="11">
                  <c:v>48</c:v>
                </c:pt>
                <c:pt idx="12">
                  <c:v>369</c:v>
                </c:pt>
              </c:numCache>
            </c:numRef>
          </c:val>
        </c:ser>
        <c:ser>
          <c:idx val="2"/>
          <c:order val="2"/>
          <c:tx>
            <c:strRef>
              <c:f>'สถิติเปรียบเทียบ (ปี 52-54)'!$J$4:$J$5</c:f>
              <c:strCache>
                <c:ptCount val="1"/>
                <c:pt idx="0">
                  <c:v>ผู้บาดเจ็บ ปี 2554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52-54)'!$J$6:$J$18</c:f>
              <c:numCache>
                <c:ptCount val="13"/>
                <c:pt idx="0">
                  <c:v>31</c:v>
                </c:pt>
                <c:pt idx="1">
                  <c:v>10</c:v>
                </c:pt>
                <c:pt idx="2">
                  <c:v>40</c:v>
                </c:pt>
                <c:pt idx="3">
                  <c:v>43</c:v>
                </c:pt>
                <c:pt idx="4">
                  <c:v>55</c:v>
                </c:pt>
                <c:pt idx="5">
                  <c:v>28</c:v>
                </c:pt>
                <c:pt idx="6">
                  <c:v>53</c:v>
                </c:pt>
                <c:pt idx="7">
                  <c:v>25</c:v>
                </c:pt>
                <c:pt idx="8">
                  <c:v>36</c:v>
                </c:pt>
                <c:pt idx="9">
                  <c:v>113</c:v>
                </c:pt>
                <c:pt idx="10">
                  <c:v>29</c:v>
                </c:pt>
                <c:pt idx="11">
                  <c:v>38</c:v>
                </c:pt>
                <c:pt idx="12">
                  <c:v>501</c:v>
                </c:pt>
              </c:numCache>
            </c:numRef>
          </c:val>
        </c:ser>
        <c:axId val="38396002"/>
        <c:axId val="30732211"/>
      </c:barChart>
      <c:catAx>
        <c:axId val="38396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732211"/>
        <c:crosses val="autoZero"/>
        <c:auto val="1"/>
        <c:lblOffset val="100"/>
        <c:tickLblSkip val="1"/>
        <c:noMultiLvlLbl val="0"/>
      </c:catAx>
      <c:valAx>
        <c:axId val="307322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960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375"/>
          <c:y val="0.42"/>
          <c:w val="0.13075"/>
          <c:h val="0.15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205"/>
          <c:w val="0.846"/>
          <c:h val="0.9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'สถิติเปรียบเทียบ (ปี 53-55)'!$B$4:$B$5</c:f>
              <c:strCache>
                <c:ptCount val="1"/>
                <c:pt idx="0">
                  <c:v>อุบัติเหตุ ปี 2553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53-55)'!$B$6:$B$18</c:f>
              <c:numCache>
                <c:ptCount val="13"/>
                <c:pt idx="0">
                  <c:v>33</c:v>
                </c:pt>
                <c:pt idx="1">
                  <c:v>32</c:v>
                </c:pt>
                <c:pt idx="2">
                  <c:v>29</c:v>
                </c:pt>
                <c:pt idx="3">
                  <c:v>33</c:v>
                </c:pt>
                <c:pt idx="4">
                  <c:v>33</c:v>
                </c:pt>
                <c:pt idx="5">
                  <c:v>33</c:v>
                </c:pt>
                <c:pt idx="6">
                  <c:v>49</c:v>
                </c:pt>
                <c:pt idx="7">
                  <c:v>15</c:v>
                </c:pt>
                <c:pt idx="8">
                  <c:v>36</c:v>
                </c:pt>
                <c:pt idx="9">
                  <c:v>40</c:v>
                </c:pt>
                <c:pt idx="10">
                  <c:v>34</c:v>
                </c:pt>
                <c:pt idx="11">
                  <c:v>60</c:v>
                </c:pt>
                <c:pt idx="12">
                  <c:v>427</c:v>
                </c:pt>
              </c:numCache>
            </c:numRef>
          </c:val>
        </c:ser>
        <c:ser>
          <c:idx val="1"/>
          <c:order val="1"/>
          <c:tx>
            <c:strRef>
              <c:f>'สถิติเปรียบเทียบ (ปี 53-55)'!$C$4:$C$5</c:f>
              <c:strCache>
                <c:ptCount val="1"/>
                <c:pt idx="0">
                  <c:v>อุบัติเหตุ ปี 2554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53-55)'!$C$6:$C$18</c:f>
              <c:numCache>
                <c:ptCount val="13"/>
                <c:pt idx="0">
                  <c:v>35</c:v>
                </c:pt>
                <c:pt idx="1">
                  <c:v>48</c:v>
                </c:pt>
                <c:pt idx="2">
                  <c:v>45</c:v>
                </c:pt>
                <c:pt idx="3">
                  <c:v>75</c:v>
                </c:pt>
                <c:pt idx="4">
                  <c:v>69</c:v>
                </c:pt>
                <c:pt idx="5">
                  <c:v>69</c:v>
                </c:pt>
                <c:pt idx="6">
                  <c:v>43</c:v>
                </c:pt>
                <c:pt idx="7">
                  <c:v>45</c:v>
                </c:pt>
                <c:pt idx="8">
                  <c:v>40</c:v>
                </c:pt>
                <c:pt idx="9">
                  <c:v>28</c:v>
                </c:pt>
                <c:pt idx="10">
                  <c:v>41</c:v>
                </c:pt>
                <c:pt idx="11">
                  <c:v>58</c:v>
                </c:pt>
                <c:pt idx="12">
                  <c:v>596</c:v>
                </c:pt>
              </c:numCache>
            </c:numRef>
          </c:val>
        </c:ser>
        <c:ser>
          <c:idx val="2"/>
          <c:order val="2"/>
          <c:tx>
            <c:strRef>
              <c:f>'สถิติเปรียบเทียบ (ปี 53-55)'!$D$4:$D$5</c:f>
              <c:strCache>
                <c:ptCount val="1"/>
                <c:pt idx="0">
                  <c:v>อุบัติเหตุ ปี 2555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53-55)'!$D$6:$D$18</c:f>
              <c:numCache>
                <c:ptCount val="13"/>
                <c:pt idx="0">
                  <c:v>46</c:v>
                </c:pt>
                <c:pt idx="1">
                  <c:v>41</c:v>
                </c:pt>
                <c:pt idx="2">
                  <c:v>57</c:v>
                </c:pt>
                <c:pt idx="3">
                  <c:v>48</c:v>
                </c:pt>
                <c:pt idx="4">
                  <c:v>29</c:v>
                </c:pt>
                <c:pt idx="5">
                  <c:v>36</c:v>
                </c:pt>
                <c:pt idx="6">
                  <c:v>84</c:v>
                </c:pt>
                <c:pt idx="7">
                  <c:v>35</c:v>
                </c:pt>
                <c:pt idx="8">
                  <c:v>31</c:v>
                </c:pt>
                <c:pt idx="12">
                  <c:v>407</c:v>
                </c:pt>
              </c:numCache>
            </c:numRef>
          </c:val>
        </c:ser>
        <c:axId val="52061100"/>
        <c:axId val="54130317"/>
      </c:barChart>
      <c:catAx>
        <c:axId val="52061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130317"/>
        <c:crosses val="autoZero"/>
        <c:auto val="1"/>
        <c:lblOffset val="100"/>
        <c:tickLblSkip val="1"/>
        <c:noMultiLvlLbl val="0"/>
      </c:catAx>
      <c:valAx>
        <c:axId val="541303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611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1"/>
          <c:y val="0.42125"/>
          <c:w val="0.12375"/>
          <c:h val="0.15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205"/>
          <c:w val="0.84"/>
          <c:h val="0.9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'สถิติเปรียบเทียบ (ปี 53-55)'!$E$4:$E$5</c:f>
              <c:strCache>
                <c:ptCount val="1"/>
                <c:pt idx="0">
                  <c:v>ผู้เสียชีวิต ปี 2553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53-55)'!$E$6:$E$18</c:f>
              <c:numCache>
                <c:ptCount val="13"/>
                <c:pt idx="0">
                  <c:v>18</c:v>
                </c:pt>
                <c:pt idx="1">
                  <c:v>24</c:v>
                </c:pt>
                <c:pt idx="2">
                  <c:v>18</c:v>
                </c:pt>
                <c:pt idx="3">
                  <c:v>25</c:v>
                </c:pt>
                <c:pt idx="4">
                  <c:v>12</c:v>
                </c:pt>
                <c:pt idx="5">
                  <c:v>26</c:v>
                </c:pt>
                <c:pt idx="6">
                  <c:v>34</c:v>
                </c:pt>
                <c:pt idx="7">
                  <c:v>15</c:v>
                </c:pt>
                <c:pt idx="8">
                  <c:v>23</c:v>
                </c:pt>
                <c:pt idx="9">
                  <c:v>24</c:v>
                </c:pt>
                <c:pt idx="10">
                  <c:v>30</c:v>
                </c:pt>
                <c:pt idx="11">
                  <c:v>39</c:v>
                </c:pt>
                <c:pt idx="12">
                  <c:v>288</c:v>
                </c:pt>
              </c:numCache>
            </c:numRef>
          </c:val>
        </c:ser>
        <c:ser>
          <c:idx val="1"/>
          <c:order val="1"/>
          <c:tx>
            <c:strRef>
              <c:f>'สถิติเปรียบเทียบ (ปี 53-55)'!$F$4:$F$5</c:f>
              <c:strCache>
                <c:ptCount val="1"/>
                <c:pt idx="0">
                  <c:v>ผู้เสียชีวิต ปี 2554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53-55)'!$F$6:$F$18</c:f>
              <c:numCache>
                <c:ptCount val="13"/>
                <c:pt idx="0">
                  <c:v>35</c:v>
                </c:pt>
                <c:pt idx="1">
                  <c:v>31</c:v>
                </c:pt>
                <c:pt idx="2">
                  <c:v>36</c:v>
                </c:pt>
                <c:pt idx="3">
                  <c:v>29</c:v>
                </c:pt>
                <c:pt idx="4">
                  <c:v>21</c:v>
                </c:pt>
                <c:pt idx="5">
                  <c:v>32</c:v>
                </c:pt>
                <c:pt idx="6">
                  <c:v>13</c:v>
                </c:pt>
                <c:pt idx="7">
                  <c:v>10</c:v>
                </c:pt>
                <c:pt idx="8">
                  <c:v>14</c:v>
                </c:pt>
                <c:pt idx="9">
                  <c:v>29</c:v>
                </c:pt>
                <c:pt idx="10">
                  <c:v>32</c:v>
                </c:pt>
                <c:pt idx="11">
                  <c:v>37</c:v>
                </c:pt>
                <c:pt idx="12">
                  <c:v>319</c:v>
                </c:pt>
              </c:numCache>
            </c:numRef>
          </c:val>
        </c:ser>
        <c:ser>
          <c:idx val="2"/>
          <c:order val="2"/>
          <c:tx>
            <c:strRef>
              <c:f>'สถิติเปรียบเทียบ (ปี 53-55)'!$G$4:$G$5</c:f>
              <c:strCache>
                <c:ptCount val="1"/>
                <c:pt idx="0">
                  <c:v>ผู้เสียชีวิต ปี 2555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53-55)'!$G$6:$G$18</c:f>
              <c:numCache>
                <c:ptCount val="13"/>
                <c:pt idx="0">
                  <c:v>23</c:v>
                </c:pt>
                <c:pt idx="1">
                  <c:v>28</c:v>
                </c:pt>
                <c:pt idx="2">
                  <c:v>29</c:v>
                </c:pt>
                <c:pt idx="3">
                  <c:v>24</c:v>
                </c:pt>
                <c:pt idx="4">
                  <c:v>16</c:v>
                </c:pt>
                <c:pt idx="5">
                  <c:v>18</c:v>
                </c:pt>
                <c:pt idx="6">
                  <c:v>34</c:v>
                </c:pt>
                <c:pt idx="7">
                  <c:v>30</c:v>
                </c:pt>
                <c:pt idx="8">
                  <c:v>19</c:v>
                </c:pt>
                <c:pt idx="12">
                  <c:v>221</c:v>
                </c:pt>
              </c:numCache>
            </c:numRef>
          </c:val>
        </c:ser>
        <c:axId val="4750486"/>
        <c:axId val="60552199"/>
      </c:barChart>
      <c:catAx>
        <c:axId val="4750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552199"/>
        <c:crosses val="autoZero"/>
        <c:auto val="1"/>
        <c:lblOffset val="100"/>
        <c:tickLblSkip val="1"/>
        <c:noMultiLvlLbl val="0"/>
      </c:catAx>
      <c:valAx>
        <c:axId val="605521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04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575"/>
          <c:y val="0.42"/>
          <c:w val="0.129"/>
          <c:h val="0.15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FBEAC7"/>
        </a:gs>
        <a:gs pos="17999">
          <a:srgbClr val="FEE7F2"/>
        </a:gs>
        <a:gs pos="36000">
          <a:srgbClr val="FAC77D"/>
        </a:gs>
        <a:gs pos="61000">
          <a:srgbClr val="FBA97D"/>
        </a:gs>
        <a:gs pos="82001">
          <a:srgbClr val="FBD49C"/>
        </a:gs>
        <a:gs pos="100000">
          <a:srgbClr val="FEE7F2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205"/>
          <c:w val="0.841"/>
          <c:h val="0.9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'สถิติเปรียบเทียบ (ปี 53-55)'!$H$4:$H$5</c:f>
              <c:strCache>
                <c:ptCount val="1"/>
                <c:pt idx="0">
                  <c:v>ผู้บาดเจ็บ ปี 2553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53-55)'!$H$6:$H$18</c:f>
              <c:numCache>
                <c:ptCount val="13"/>
                <c:pt idx="0">
                  <c:v>16</c:v>
                </c:pt>
                <c:pt idx="1">
                  <c:v>37</c:v>
                </c:pt>
                <c:pt idx="2">
                  <c:v>20</c:v>
                </c:pt>
                <c:pt idx="3">
                  <c:v>35</c:v>
                </c:pt>
                <c:pt idx="4">
                  <c:v>20</c:v>
                </c:pt>
                <c:pt idx="5">
                  <c:v>57</c:v>
                </c:pt>
                <c:pt idx="6">
                  <c:v>23</c:v>
                </c:pt>
                <c:pt idx="7">
                  <c:v>12</c:v>
                </c:pt>
                <c:pt idx="8">
                  <c:v>50</c:v>
                </c:pt>
                <c:pt idx="9">
                  <c:v>34</c:v>
                </c:pt>
                <c:pt idx="10">
                  <c:v>17</c:v>
                </c:pt>
                <c:pt idx="11">
                  <c:v>48</c:v>
                </c:pt>
                <c:pt idx="12">
                  <c:v>369</c:v>
                </c:pt>
              </c:numCache>
            </c:numRef>
          </c:val>
        </c:ser>
        <c:ser>
          <c:idx val="1"/>
          <c:order val="1"/>
          <c:tx>
            <c:strRef>
              <c:f>'สถิติเปรียบเทียบ (ปี 53-55)'!$I$4:$I$5</c:f>
              <c:strCache>
                <c:ptCount val="1"/>
                <c:pt idx="0">
                  <c:v>ผู้บาดเจ็บ ปี 2554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53-55)'!$I$6:$I$18</c:f>
              <c:numCache>
                <c:ptCount val="13"/>
                <c:pt idx="0">
                  <c:v>31</c:v>
                </c:pt>
                <c:pt idx="1">
                  <c:v>10</c:v>
                </c:pt>
                <c:pt idx="2">
                  <c:v>40</c:v>
                </c:pt>
                <c:pt idx="3">
                  <c:v>43</c:v>
                </c:pt>
                <c:pt idx="4">
                  <c:v>55</c:v>
                </c:pt>
                <c:pt idx="5">
                  <c:v>28</c:v>
                </c:pt>
                <c:pt idx="6">
                  <c:v>53</c:v>
                </c:pt>
                <c:pt idx="7">
                  <c:v>25</c:v>
                </c:pt>
                <c:pt idx="8">
                  <c:v>36</c:v>
                </c:pt>
                <c:pt idx="9">
                  <c:v>113</c:v>
                </c:pt>
                <c:pt idx="10">
                  <c:v>29</c:v>
                </c:pt>
                <c:pt idx="11">
                  <c:v>38</c:v>
                </c:pt>
                <c:pt idx="12">
                  <c:v>501</c:v>
                </c:pt>
              </c:numCache>
            </c:numRef>
          </c:val>
        </c:ser>
        <c:ser>
          <c:idx val="2"/>
          <c:order val="2"/>
          <c:tx>
            <c:strRef>
              <c:f>'สถิติเปรียบเทียบ (ปี 53-55)'!$J$4:$J$5</c:f>
              <c:strCache>
                <c:ptCount val="1"/>
                <c:pt idx="0">
                  <c:v>ผู้บาดเจ็บ ปี 2555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53-55)'!$J$6:$J$18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66721056"/>
        <c:axId val="51208737"/>
      </c:barChart>
      <c:catAx>
        <c:axId val="66721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208737"/>
        <c:crosses val="autoZero"/>
        <c:auto val="1"/>
        <c:lblOffset val="100"/>
        <c:tickLblSkip val="1"/>
        <c:noMultiLvlLbl val="0"/>
      </c:catAx>
      <c:valAx>
        <c:axId val="512087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210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"/>
          <c:y val="0.42"/>
          <c:w val="0.1285"/>
          <c:h val="0.15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#'&#3626;&#3606;&#3636;&#3605;&#3636;&#3648;&#3611;&#3619;&#3637;&#3618;&#3610;&#3648;&#3607;&#3637;&#3618;&#3610; (&#3611;&#3637; 52-54)'!A1" /><Relationship Id="rId3" Type="http://schemas.openxmlformats.org/officeDocument/2006/relationships/chart" Target="/xl/charts/chart2.xml" /><Relationship Id="rId4" Type="http://schemas.openxmlformats.org/officeDocument/2006/relationships/hyperlink" Target="#'&#3626;&#3606;&#3636;&#3605;&#3636;&#3648;&#3611;&#3619;&#3637;&#3618;&#3610;&#3648;&#3607;&#3637;&#3618;&#3610; (&#3611;&#3637; 52-54)'!A1" /><Relationship Id="rId5" Type="http://schemas.openxmlformats.org/officeDocument/2006/relationships/chart" Target="/xl/charts/chart3.xml" /><Relationship Id="rId6" Type="http://schemas.openxmlformats.org/officeDocument/2006/relationships/hyperlink" Target="#'&#3626;&#3606;&#3636;&#3605;&#3636;&#3648;&#3611;&#3619;&#3637;&#3618;&#3610;&#3648;&#3607;&#3637;&#3618;&#3610; (&#3611;&#3637; 52-54)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hyperlink" Target="#'&#3626;&#3606;&#3636;&#3605;&#3636;&#3648;&#3611;&#3619;&#3637;&#3618;&#3610;&#3648;&#3607;&#3637;&#3618;&#3610; (&#3611;&#3637; 53-55)'!A1" /><Relationship Id="rId3" Type="http://schemas.openxmlformats.org/officeDocument/2006/relationships/chart" Target="/xl/charts/chart5.xml" /><Relationship Id="rId4" Type="http://schemas.openxmlformats.org/officeDocument/2006/relationships/hyperlink" Target="#'&#3626;&#3606;&#3636;&#3605;&#3636;&#3648;&#3611;&#3619;&#3637;&#3618;&#3610;&#3648;&#3607;&#3637;&#3618;&#3610; (&#3611;&#3637; 53-55)'!A1" /><Relationship Id="rId5" Type="http://schemas.openxmlformats.org/officeDocument/2006/relationships/chart" Target="/xl/charts/chart6.xml" /><Relationship Id="rId6" Type="http://schemas.openxmlformats.org/officeDocument/2006/relationships/hyperlink" Target="#'&#3626;&#3606;&#3636;&#3605;&#3636;&#3648;&#3611;&#3619;&#3637;&#3618;&#3610;&#3648;&#3607;&#3637;&#3618;&#3610; (&#3611;&#3637; 53-55)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38100</xdr:rowOff>
    </xdr:from>
    <xdr:to>
      <xdr:col>14</xdr:col>
      <xdr:colOff>447675</xdr:colOff>
      <xdr:row>29</xdr:row>
      <xdr:rowOff>66675</xdr:rowOff>
    </xdr:to>
    <xdr:graphicFrame>
      <xdr:nvGraphicFramePr>
        <xdr:cNvPr id="1" name="แผนภูมิ 4"/>
        <xdr:cNvGraphicFramePr/>
      </xdr:nvGraphicFramePr>
      <xdr:xfrm>
        <a:off x="190500" y="200025"/>
        <a:ext cx="87915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1</xdr:row>
      <xdr:rowOff>19050</xdr:rowOff>
    </xdr:from>
    <xdr:to>
      <xdr:col>14</xdr:col>
      <xdr:colOff>447675</xdr:colOff>
      <xdr:row>29</xdr:row>
      <xdr:rowOff>66675</xdr:rowOff>
    </xdr:to>
    <xdr:sp>
      <xdr:nvSpPr>
        <xdr:cNvPr id="2" name="สี่เหลี่ยมผืนผ้า 5">
          <a:hlinkClick r:id="rId2"/>
        </xdr:cNvPr>
        <xdr:cNvSpPr>
          <a:spLocks/>
        </xdr:cNvSpPr>
      </xdr:nvSpPr>
      <xdr:spPr>
        <a:xfrm>
          <a:off x="190500" y="180975"/>
          <a:ext cx="8791575" cy="45815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30</xdr:row>
      <xdr:rowOff>0</xdr:rowOff>
    </xdr:from>
    <xdr:to>
      <xdr:col>14</xdr:col>
      <xdr:colOff>447675</xdr:colOff>
      <xdr:row>58</xdr:row>
      <xdr:rowOff>19050</xdr:rowOff>
    </xdr:to>
    <xdr:graphicFrame>
      <xdr:nvGraphicFramePr>
        <xdr:cNvPr id="3" name="แผนภูมิ 6"/>
        <xdr:cNvGraphicFramePr/>
      </xdr:nvGraphicFramePr>
      <xdr:xfrm>
        <a:off x="180975" y="4857750"/>
        <a:ext cx="8801100" cy="4552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190500</xdr:colOff>
      <xdr:row>29</xdr:row>
      <xdr:rowOff>152400</xdr:rowOff>
    </xdr:from>
    <xdr:to>
      <xdr:col>14</xdr:col>
      <xdr:colOff>457200</xdr:colOff>
      <xdr:row>58</xdr:row>
      <xdr:rowOff>19050</xdr:rowOff>
    </xdr:to>
    <xdr:sp>
      <xdr:nvSpPr>
        <xdr:cNvPr id="4" name="สี่เหลี่ยมผืนผ้า 7">
          <a:hlinkClick r:id="rId4"/>
        </xdr:cNvPr>
        <xdr:cNvSpPr>
          <a:spLocks/>
        </xdr:cNvSpPr>
      </xdr:nvSpPr>
      <xdr:spPr>
        <a:xfrm>
          <a:off x="190500" y="4848225"/>
          <a:ext cx="8801100" cy="456247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58</xdr:row>
      <xdr:rowOff>104775</xdr:rowOff>
    </xdr:from>
    <xdr:to>
      <xdr:col>14</xdr:col>
      <xdr:colOff>466725</xdr:colOff>
      <xdr:row>86</xdr:row>
      <xdr:rowOff>123825</xdr:rowOff>
    </xdr:to>
    <xdr:graphicFrame>
      <xdr:nvGraphicFramePr>
        <xdr:cNvPr id="5" name="แผนภูมิ 8"/>
        <xdr:cNvGraphicFramePr/>
      </xdr:nvGraphicFramePr>
      <xdr:xfrm>
        <a:off x="180975" y="9496425"/>
        <a:ext cx="8820150" cy="4552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180975</xdr:colOff>
      <xdr:row>58</xdr:row>
      <xdr:rowOff>114300</xdr:rowOff>
    </xdr:from>
    <xdr:to>
      <xdr:col>14</xdr:col>
      <xdr:colOff>466725</xdr:colOff>
      <xdr:row>86</xdr:row>
      <xdr:rowOff>114300</xdr:rowOff>
    </xdr:to>
    <xdr:sp>
      <xdr:nvSpPr>
        <xdr:cNvPr id="6" name="สี่เหลี่ยมผืนผ้า 9">
          <a:hlinkClick r:id="rId6"/>
        </xdr:cNvPr>
        <xdr:cNvSpPr>
          <a:spLocks/>
        </xdr:cNvSpPr>
      </xdr:nvSpPr>
      <xdr:spPr>
        <a:xfrm>
          <a:off x="180975" y="9505950"/>
          <a:ext cx="8820150" cy="453390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10</xdr:row>
      <xdr:rowOff>95250</xdr:rowOff>
    </xdr:from>
    <xdr:to>
      <xdr:col>8</xdr:col>
      <xdr:colOff>390525</xdr:colOff>
      <xdr:row>13</xdr:row>
      <xdr:rowOff>9525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3209925" y="1714500"/>
          <a:ext cx="2057400" cy="40005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การเกิดอุบัติเหตุ</a:t>
          </a:r>
        </a:p>
      </xdr:txBody>
    </xdr:sp>
    <xdr:clientData/>
  </xdr:twoCellAnchor>
  <xdr:twoCellAnchor>
    <xdr:from>
      <xdr:col>5</xdr:col>
      <xdr:colOff>257175</xdr:colOff>
      <xdr:row>39</xdr:row>
      <xdr:rowOff>85725</xdr:rowOff>
    </xdr:from>
    <xdr:to>
      <xdr:col>8</xdr:col>
      <xdr:colOff>485775</xdr:colOff>
      <xdr:row>42</xdr:row>
      <xdr:rowOff>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3305175" y="6400800"/>
          <a:ext cx="2057400" cy="400050"/>
        </a:xfrm>
        <a:prstGeom prst="rect">
          <a:avLst/>
        </a:prstGeom>
        <a:solidFill>
          <a:srgbClr val="D7E4B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ผู้เสียชีวิต</a:t>
          </a:r>
        </a:p>
      </xdr:txBody>
    </xdr:sp>
    <xdr:clientData/>
  </xdr:twoCellAnchor>
  <xdr:twoCellAnchor>
    <xdr:from>
      <xdr:col>5</xdr:col>
      <xdr:colOff>390525</xdr:colOff>
      <xdr:row>69</xdr:row>
      <xdr:rowOff>142875</xdr:rowOff>
    </xdr:from>
    <xdr:to>
      <xdr:col>9</xdr:col>
      <xdr:colOff>9525</xdr:colOff>
      <xdr:row>72</xdr:row>
      <xdr:rowOff>57150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3438525" y="11315700"/>
          <a:ext cx="2057400" cy="400050"/>
        </a:xfrm>
        <a:prstGeom prst="rect">
          <a:avLst/>
        </a:prstGeom>
        <a:solidFill>
          <a:srgbClr val="E6E0E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ผู้บาดเจ็บ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38100</xdr:rowOff>
    </xdr:from>
    <xdr:to>
      <xdr:col>14</xdr:col>
      <xdr:colOff>600075</xdr:colOff>
      <xdr:row>29</xdr:row>
      <xdr:rowOff>66675</xdr:rowOff>
    </xdr:to>
    <xdr:graphicFrame>
      <xdr:nvGraphicFramePr>
        <xdr:cNvPr id="1" name="แผนภูมิ 4"/>
        <xdr:cNvGraphicFramePr/>
      </xdr:nvGraphicFramePr>
      <xdr:xfrm>
        <a:off x="190500" y="200025"/>
        <a:ext cx="89439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1</xdr:row>
      <xdr:rowOff>28575</xdr:rowOff>
    </xdr:from>
    <xdr:to>
      <xdr:col>14</xdr:col>
      <xdr:colOff>600075</xdr:colOff>
      <xdr:row>29</xdr:row>
      <xdr:rowOff>66675</xdr:rowOff>
    </xdr:to>
    <xdr:sp>
      <xdr:nvSpPr>
        <xdr:cNvPr id="2" name="สี่เหลี่ยมผืนผ้า 2">
          <a:hlinkClick r:id="rId2"/>
        </xdr:cNvPr>
        <xdr:cNvSpPr>
          <a:spLocks/>
        </xdr:cNvSpPr>
      </xdr:nvSpPr>
      <xdr:spPr>
        <a:xfrm>
          <a:off x="180975" y="190500"/>
          <a:ext cx="8953500" cy="457200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30</xdr:row>
      <xdr:rowOff>9525</xdr:rowOff>
    </xdr:from>
    <xdr:to>
      <xdr:col>14</xdr:col>
      <xdr:colOff>600075</xdr:colOff>
      <xdr:row>58</xdr:row>
      <xdr:rowOff>28575</xdr:rowOff>
    </xdr:to>
    <xdr:graphicFrame>
      <xdr:nvGraphicFramePr>
        <xdr:cNvPr id="3" name="แผนภูมิ 6"/>
        <xdr:cNvGraphicFramePr/>
      </xdr:nvGraphicFramePr>
      <xdr:xfrm>
        <a:off x="180975" y="4867275"/>
        <a:ext cx="8953500" cy="4552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30</xdr:row>
      <xdr:rowOff>9525</xdr:rowOff>
    </xdr:from>
    <xdr:to>
      <xdr:col>15</xdr:col>
      <xdr:colOff>0</xdr:colOff>
      <xdr:row>58</xdr:row>
      <xdr:rowOff>28575</xdr:rowOff>
    </xdr:to>
    <xdr:sp>
      <xdr:nvSpPr>
        <xdr:cNvPr id="4" name="สี่เหลี่ยมผืนผ้า 4">
          <a:hlinkClick r:id="rId4"/>
        </xdr:cNvPr>
        <xdr:cNvSpPr>
          <a:spLocks/>
        </xdr:cNvSpPr>
      </xdr:nvSpPr>
      <xdr:spPr>
        <a:xfrm>
          <a:off x="180975" y="4867275"/>
          <a:ext cx="8963025" cy="455295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59</xdr:row>
      <xdr:rowOff>0</xdr:rowOff>
    </xdr:from>
    <xdr:to>
      <xdr:col>15</xdr:col>
      <xdr:colOff>0</xdr:colOff>
      <xdr:row>87</xdr:row>
      <xdr:rowOff>19050</xdr:rowOff>
    </xdr:to>
    <xdr:graphicFrame>
      <xdr:nvGraphicFramePr>
        <xdr:cNvPr id="5" name="แผนภูมิ 8"/>
        <xdr:cNvGraphicFramePr/>
      </xdr:nvGraphicFramePr>
      <xdr:xfrm>
        <a:off x="171450" y="9553575"/>
        <a:ext cx="8972550" cy="4552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171450</xdr:colOff>
      <xdr:row>59</xdr:row>
      <xdr:rowOff>0</xdr:rowOff>
    </xdr:from>
    <xdr:to>
      <xdr:col>14</xdr:col>
      <xdr:colOff>609600</xdr:colOff>
      <xdr:row>87</xdr:row>
      <xdr:rowOff>9525</xdr:rowOff>
    </xdr:to>
    <xdr:sp>
      <xdr:nvSpPr>
        <xdr:cNvPr id="6" name="สี่เหลี่ยมผืนผ้า 6">
          <a:hlinkClick r:id="rId6"/>
        </xdr:cNvPr>
        <xdr:cNvSpPr>
          <a:spLocks/>
        </xdr:cNvSpPr>
      </xdr:nvSpPr>
      <xdr:spPr>
        <a:xfrm>
          <a:off x="171450" y="9553575"/>
          <a:ext cx="8972550" cy="45434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11</xdr:row>
      <xdr:rowOff>9525</xdr:rowOff>
    </xdr:from>
    <xdr:to>
      <xdr:col>8</xdr:col>
      <xdr:colOff>66675</xdr:colOff>
      <xdr:row>13</xdr:row>
      <xdr:rowOff>85725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886075" y="1790700"/>
          <a:ext cx="2057400" cy="400050"/>
        </a:xfrm>
        <a:prstGeom prst="rect">
          <a:avLst/>
        </a:prstGeom>
        <a:solidFill>
          <a:srgbClr val="C4BD97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การเกิดอุบัติเหตุ</a:t>
          </a:r>
        </a:p>
      </xdr:txBody>
    </xdr:sp>
    <xdr:clientData/>
  </xdr:twoCellAnchor>
  <xdr:twoCellAnchor>
    <xdr:from>
      <xdr:col>4</xdr:col>
      <xdr:colOff>485775</xdr:colOff>
      <xdr:row>39</xdr:row>
      <xdr:rowOff>133350</xdr:rowOff>
    </xdr:from>
    <xdr:to>
      <xdr:col>8</xdr:col>
      <xdr:colOff>104775</xdr:colOff>
      <xdr:row>42</xdr:row>
      <xdr:rowOff>47625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924175" y="6448425"/>
          <a:ext cx="2057400" cy="400050"/>
        </a:xfrm>
        <a:prstGeom prst="rect">
          <a:avLst/>
        </a:prstGeom>
        <a:solidFill>
          <a:srgbClr val="FCD5B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ผู้เสียชีวิต</a:t>
          </a:r>
        </a:p>
      </xdr:txBody>
    </xdr:sp>
    <xdr:clientData/>
  </xdr:twoCellAnchor>
  <xdr:twoCellAnchor>
    <xdr:from>
      <xdr:col>5</xdr:col>
      <xdr:colOff>76200</xdr:colOff>
      <xdr:row>70</xdr:row>
      <xdr:rowOff>0</xdr:rowOff>
    </xdr:from>
    <xdr:to>
      <xdr:col>8</xdr:col>
      <xdr:colOff>304800</xdr:colOff>
      <xdr:row>72</xdr:row>
      <xdr:rowOff>76200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124200" y="11334750"/>
          <a:ext cx="2057400" cy="400050"/>
        </a:xfrm>
        <a:prstGeom prst="rect">
          <a:avLst/>
        </a:prstGeom>
        <a:solidFill>
          <a:srgbClr val="95B3D7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ผู้บาดเจ็บ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zoomScalePageLayoutView="0" workbookViewId="0" topLeftCell="A1">
      <selection activeCell="P70" sqref="P7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tabSelected="1" zoomScalePageLayoutView="0" workbookViewId="0" topLeftCell="A4">
      <selection activeCell="H100" sqref="H10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Q21"/>
  <sheetViews>
    <sheetView zoomScaleSheetLayoutView="100" zoomScalePageLayoutView="0" workbookViewId="0" topLeftCell="A1">
      <selection activeCell="A1" sqref="A1:J1"/>
    </sheetView>
  </sheetViews>
  <sheetFormatPr defaultColWidth="9.140625" defaultRowHeight="12.75"/>
  <cols>
    <col min="1" max="1" width="10.8515625" style="0" customWidth="1"/>
    <col min="3" max="3" width="8.00390625" style="0" customWidth="1"/>
    <col min="4" max="4" width="7.7109375" style="0" customWidth="1"/>
    <col min="5" max="5" width="7.421875" style="0" customWidth="1"/>
    <col min="6" max="6" width="7.28125" style="0" customWidth="1"/>
    <col min="7" max="7" width="6.8515625" style="0" customWidth="1"/>
    <col min="8" max="8" width="6.7109375" style="0" customWidth="1"/>
    <col min="9" max="9" width="6.8515625" style="0" customWidth="1"/>
    <col min="10" max="10" width="7.8515625" style="0" customWidth="1"/>
    <col min="12" max="12" width="7.8515625" style="0" customWidth="1"/>
    <col min="13" max="13" width="6.421875" style="0" customWidth="1"/>
    <col min="14" max="14" width="6.8515625" style="0" customWidth="1"/>
    <col min="15" max="15" width="6.00390625" style="0" customWidth="1"/>
    <col min="16" max="16" width="12.421875" style="0" customWidth="1"/>
  </cols>
  <sheetData>
    <row r="1" spans="1:10" ht="23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23.25">
      <c r="A2" s="78" t="s">
        <v>26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21">
      <c r="A3" s="79"/>
      <c r="B3" s="79"/>
      <c r="C3" s="79"/>
      <c r="D3" s="79"/>
      <c r="E3" s="79"/>
      <c r="F3" s="79"/>
      <c r="G3" s="79"/>
      <c r="H3" s="79"/>
      <c r="I3" s="79"/>
      <c r="J3" s="79"/>
    </row>
    <row r="4" spans="1:10" ht="21">
      <c r="A4" s="80" t="s">
        <v>1</v>
      </c>
      <c r="B4" s="82" t="s">
        <v>2</v>
      </c>
      <c r="C4" s="83"/>
      <c r="D4" s="82"/>
      <c r="E4" s="84" t="s">
        <v>3</v>
      </c>
      <c r="F4" s="84"/>
      <c r="G4" s="84"/>
      <c r="H4" s="85" t="s">
        <v>4</v>
      </c>
      <c r="I4" s="85"/>
      <c r="J4" s="85"/>
    </row>
    <row r="5" spans="1:17" ht="21">
      <c r="A5" s="81"/>
      <c r="B5" s="1" t="s">
        <v>5</v>
      </c>
      <c r="C5" s="1" t="s">
        <v>6</v>
      </c>
      <c r="D5" s="5" t="s">
        <v>24</v>
      </c>
      <c r="E5" s="2" t="s">
        <v>5</v>
      </c>
      <c r="F5" s="2" t="s">
        <v>6</v>
      </c>
      <c r="G5" s="6" t="s">
        <v>24</v>
      </c>
      <c r="H5" s="3" t="s">
        <v>5</v>
      </c>
      <c r="I5" s="2" t="s">
        <v>6</v>
      </c>
      <c r="J5" s="6" t="s">
        <v>24</v>
      </c>
      <c r="K5" s="30"/>
      <c r="L5" s="31" t="s">
        <v>25</v>
      </c>
      <c r="M5" s="7"/>
      <c r="N5" s="7"/>
      <c r="O5" s="7"/>
      <c r="P5" s="7"/>
      <c r="Q5" s="7"/>
    </row>
    <row r="6" spans="1:17" ht="21">
      <c r="A6" s="4" t="s">
        <v>7</v>
      </c>
      <c r="B6" s="1">
        <v>48</v>
      </c>
      <c r="C6" s="1">
        <v>33</v>
      </c>
      <c r="D6" s="5">
        <v>35</v>
      </c>
      <c r="E6" s="2">
        <v>25</v>
      </c>
      <c r="F6" s="2">
        <v>18</v>
      </c>
      <c r="G6" s="6">
        <v>35</v>
      </c>
      <c r="H6" s="3">
        <v>29</v>
      </c>
      <c r="I6" s="2">
        <v>16</v>
      </c>
      <c r="J6" s="6">
        <v>31</v>
      </c>
      <c r="K6" s="7"/>
      <c r="L6" s="8"/>
      <c r="M6" s="7"/>
      <c r="N6" s="7"/>
      <c r="O6" s="7"/>
      <c r="P6" s="7"/>
      <c r="Q6" s="7"/>
    </row>
    <row r="7" spans="1:17" ht="21">
      <c r="A7" s="4" t="s">
        <v>8</v>
      </c>
      <c r="B7" s="1">
        <v>57</v>
      </c>
      <c r="C7" s="1">
        <v>32</v>
      </c>
      <c r="D7" s="5">
        <v>48</v>
      </c>
      <c r="E7" s="2">
        <v>19</v>
      </c>
      <c r="F7" s="2">
        <v>24</v>
      </c>
      <c r="G7" s="6">
        <v>31</v>
      </c>
      <c r="H7" s="3">
        <v>41</v>
      </c>
      <c r="I7" s="2">
        <v>37</v>
      </c>
      <c r="J7" s="6">
        <v>10</v>
      </c>
      <c r="K7" s="9" t="s">
        <v>2</v>
      </c>
      <c r="L7" s="9" t="s">
        <v>5</v>
      </c>
      <c r="M7" s="9">
        <v>501</v>
      </c>
      <c r="N7" s="9"/>
      <c r="O7" s="9"/>
      <c r="P7" s="9"/>
      <c r="Q7" s="7"/>
    </row>
    <row r="8" spans="1:17" ht="21">
      <c r="A8" s="4" t="s">
        <v>9</v>
      </c>
      <c r="B8" s="1">
        <v>56</v>
      </c>
      <c r="C8" s="1">
        <v>29</v>
      </c>
      <c r="D8" s="5">
        <v>45</v>
      </c>
      <c r="E8" s="2">
        <v>24</v>
      </c>
      <c r="F8" s="2">
        <v>18</v>
      </c>
      <c r="G8" s="6">
        <v>36</v>
      </c>
      <c r="H8" s="3">
        <v>73</v>
      </c>
      <c r="I8" s="2">
        <v>20</v>
      </c>
      <c r="J8" s="6">
        <v>40</v>
      </c>
      <c r="K8" s="9"/>
      <c r="L8" s="9" t="s">
        <v>6</v>
      </c>
      <c r="M8" s="10">
        <v>426</v>
      </c>
      <c r="N8" s="9" t="s">
        <v>10</v>
      </c>
      <c r="O8" s="10">
        <v>75</v>
      </c>
      <c r="P8" s="9" t="s">
        <v>11</v>
      </c>
      <c r="Q8" s="11">
        <f>SUM(O8*100/M7)</f>
        <v>14.970059880239521</v>
      </c>
    </row>
    <row r="9" spans="1:17" ht="21">
      <c r="A9" s="4" t="s">
        <v>12</v>
      </c>
      <c r="B9" s="1">
        <v>34</v>
      </c>
      <c r="C9" s="1">
        <v>33</v>
      </c>
      <c r="D9" s="5">
        <v>75</v>
      </c>
      <c r="E9" s="2">
        <v>15</v>
      </c>
      <c r="F9" s="2">
        <v>25</v>
      </c>
      <c r="G9" s="6">
        <v>29</v>
      </c>
      <c r="H9" s="3">
        <v>29</v>
      </c>
      <c r="I9" s="2">
        <v>35</v>
      </c>
      <c r="J9" s="6">
        <v>43</v>
      </c>
      <c r="K9" s="9" t="s">
        <v>3</v>
      </c>
      <c r="L9" s="9" t="s">
        <v>5</v>
      </c>
      <c r="M9" s="9">
        <v>268</v>
      </c>
      <c r="N9" s="9"/>
      <c r="O9" s="9"/>
      <c r="P9" s="9"/>
      <c r="Q9" s="11"/>
    </row>
    <row r="10" spans="1:17" ht="21">
      <c r="A10" s="4" t="s">
        <v>13</v>
      </c>
      <c r="B10" s="12">
        <v>57</v>
      </c>
      <c r="C10" s="12">
        <v>33</v>
      </c>
      <c r="D10" s="13">
        <v>69</v>
      </c>
      <c r="E10" s="14">
        <v>36</v>
      </c>
      <c r="F10" s="14">
        <v>12</v>
      </c>
      <c r="G10" s="15">
        <v>21</v>
      </c>
      <c r="H10" s="16">
        <v>66</v>
      </c>
      <c r="I10" s="14">
        <v>20</v>
      </c>
      <c r="J10" s="15">
        <v>55</v>
      </c>
      <c r="K10" s="9"/>
      <c r="L10" s="9" t="s">
        <v>6</v>
      </c>
      <c r="M10" s="10">
        <v>286</v>
      </c>
      <c r="N10" s="9" t="s">
        <v>23</v>
      </c>
      <c r="O10" s="10">
        <v>18</v>
      </c>
      <c r="P10" s="9" t="s">
        <v>11</v>
      </c>
      <c r="Q10" s="11">
        <f>SUM(O10*100/M9)</f>
        <v>6.7164179104477615</v>
      </c>
    </row>
    <row r="11" spans="1:17" ht="21">
      <c r="A11" s="4" t="s">
        <v>14</v>
      </c>
      <c r="B11" s="12">
        <v>44</v>
      </c>
      <c r="C11" s="12">
        <v>32</v>
      </c>
      <c r="D11" s="13">
        <v>69</v>
      </c>
      <c r="E11" s="14">
        <v>23</v>
      </c>
      <c r="F11" s="14">
        <v>24</v>
      </c>
      <c r="G11" s="15">
        <v>32</v>
      </c>
      <c r="H11" s="16">
        <v>60</v>
      </c>
      <c r="I11" s="14">
        <v>57</v>
      </c>
      <c r="J11" s="15">
        <v>28</v>
      </c>
      <c r="K11" s="9" t="s">
        <v>4</v>
      </c>
      <c r="L11" s="9" t="s">
        <v>5</v>
      </c>
      <c r="M11" s="17">
        <v>452</v>
      </c>
      <c r="N11" s="9"/>
      <c r="O11" s="9"/>
      <c r="P11" s="9"/>
      <c r="Q11" s="11"/>
    </row>
    <row r="12" spans="1:17" ht="21">
      <c r="A12" s="4" t="s">
        <v>15</v>
      </c>
      <c r="B12" s="12">
        <v>29</v>
      </c>
      <c r="C12" s="12">
        <v>49</v>
      </c>
      <c r="D12" s="13">
        <v>43</v>
      </c>
      <c r="E12" s="14">
        <v>18</v>
      </c>
      <c r="F12" s="14">
        <v>34</v>
      </c>
      <c r="G12" s="15">
        <v>13</v>
      </c>
      <c r="H12" s="16">
        <v>25</v>
      </c>
      <c r="I12" s="14">
        <v>23</v>
      </c>
      <c r="J12" s="15">
        <v>53</v>
      </c>
      <c r="K12" s="9"/>
      <c r="L12" s="9" t="s">
        <v>6</v>
      </c>
      <c r="M12" s="10">
        <v>369</v>
      </c>
      <c r="N12" s="9" t="s">
        <v>10</v>
      </c>
      <c r="O12" s="10">
        <v>83</v>
      </c>
      <c r="P12" s="9" t="s">
        <v>11</v>
      </c>
      <c r="Q12" s="11">
        <f>SUM(O12*100/M11)</f>
        <v>18.36283185840708</v>
      </c>
    </row>
    <row r="13" spans="1:17" ht="21">
      <c r="A13" s="4" t="s">
        <v>16</v>
      </c>
      <c r="B13" s="12">
        <v>29</v>
      </c>
      <c r="C13" s="12">
        <v>15</v>
      </c>
      <c r="D13" s="13">
        <v>45</v>
      </c>
      <c r="E13" s="14">
        <v>19</v>
      </c>
      <c r="F13" s="14">
        <v>15</v>
      </c>
      <c r="G13" s="15">
        <v>10</v>
      </c>
      <c r="H13" s="16">
        <v>16</v>
      </c>
      <c r="I13" s="14">
        <v>12</v>
      </c>
      <c r="J13" s="15">
        <v>25</v>
      </c>
      <c r="K13" s="9"/>
      <c r="L13" s="10"/>
      <c r="M13" s="10"/>
      <c r="N13" s="9"/>
      <c r="O13" s="10"/>
      <c r="P13" s="9"/>
      <c r="Q13" s="11"/>
    </row>
    <row r="14" spans="1:17" s="32" customFormat="1" ht="21">
      <c r="A14" s="4" t="s">
        <v>17</v>
      </c>
      <c r="B14" s="18">
        <v>36</v>
      </c>
      <c r="C14" s="18">
        <v>36</v>
      </c>
      <c r="D14" s="19">
        <v>40</v>
      </c>
      <c r="E14" s="2">
        <v>21</v>
      </c>
      <c r="F14" s="2">
        <v>23</v>
      </c>
      <c r="G14" s="6">
        <v>14</v>
      </c>
      <c r="H14" s="3">
        <v>34</v>
      </c>
      <c r="I14" s="2">
        <v>50</v>
      </c>
      <c r="J14" s="6">
        <v>36</v>
      </c>
      <c r="K14" s="20"/>
      <c r="L14" s="31" t="s">
        <v>32</v>
      </c>
      <c r="M14" s="7"/>
      <c r="N14" s="7"/>
      <c r="O14" s="7"/>
      <c r="P14" s="7"/>
      <c r="Q14" s="34"/>
    </row>
    <row r="15" spans="1:17" ht="21">
      <c r="A15" s="21" t="s">
        <v>18</v>
      </c>
      <c r="B15" s="18">
        <v>33</v>
      </c>
      <c r="C15" s="18">
        <v>40</v>
      </c>
      <c r="D15" s="19">
        <v>28</v>
      </c>
      <c r="E15" s="2">
        <v>26</v>
      </c>
      <c r="F15" s="2">
        <v>24</v>
      </c>
      <c r="G15" s="6">
        <v>29</v>
      </c>
      <c r="H15" s="3">
        <v>16</v>
      </c>
      <c r="I15" s="2">
        <v>34</v>
      </c>
      <c r="J15" s="6">
        <v>113</v>
      </c>
      <c r="K15" s="9" t="s">
        <v>2</v>
      </c>
      <c r="L15" s="17" t="s">
        <v>6</v>
      </c>
      <c r="M15" s="17">
        <v>426</v>
      </c>
      <c r="N15" s="9"/>
      <c r="O15" s="9"/>
      <c r="P15" s="9"/>
      <c r="Q15" s="11"/>
    </row>
    <row r="16" spans="1:17" ht="21">
      <c r="A16" s="4" t="s">
        <v>19</v>
      </c>
      <c r="B16" s="18">
        <v>41</v>
      </c>
      <c r="C16" s="18">
        <v>34</v>
      </c>
      <c r="D16" s="19">
        <v>41</v>
      </c>
      <c r="E16" s="2">
        <v>25</v>
      </c>
      <c r="F16" s="2">
        <v>30</v>
      </c>
      <c r="G16" s="6">
        <v>32</v>
      </c>
      <c r="H16" s="3">
        <v>43</v>
      </c>
      <c r="I16" s="2">
        <v>17</v>
      </c>
      <c r="J16" s="6">
        <v>29</v>
      </c>
      <c r="K16" s="9"/>
      <c r="L16" s="10" t="s">
        <v>24</v>
      </c>
      <c r="M16" s="10">
        <v>596</v>
      </c>
      <c r="N16" s="9" t="s">
        <v>23</v>
      </c>
      <c r="O16" s="9">
        <v>170</v>
      </c>
      <c r="P16" s="9" t="s">
        <v>11</v>
      </c>
      <c r="Q16" s="11">
        <f>SUM(O16*100/M15)</f>
        <v>39.906103286384976</v>
      </c>
    </row>
    <row r="17" spans="1:17" ht="21">
      <c r="A17" s="4" t="s">
        <v>20</v>
      </c>
      <c r="B17" s="18">
        <v>37</v>
      </c>
      <c r="C17" s="18">
        <v>60</v>
      </c>
      <c r="D17" s="19">
        <v>58</v>
      </c>
      <c r="E17" s="2">
        <v>17</v>
      </c>
      <c r="F17" s="2">
        <v>39</v>
      </c>
      <c r="G17" s="6">
        <v>37</v>
      </c>
      <c r="H17" s="3">
        <v>20</v>
      </c>
      <c r="I17" s="2">
        <v>48</v>
      </c>
      <c r="J17" s="6">
        <v>38</v>
      </c>
      <c r="K17" s="9" t="s">
        <v>3</v>
      </c>
      <c r="L17" s="17" t="s">
        <v>6</v>
      </c>
      <c r="M17" s="17">
        <v>286</v>
      </c>
      <c r="N17" s="9"/>
      <c r="O17" s="9"/>
      <c r="P17" s="9"/>
      <c r="Q17" s="11"/>
    </row>
    <row r="18" spans="1:17" ht="21">
      <c r="A18" s="22" t="s">
        <v>21</v>
      </c>
      <c r="B18" s="23">
        <f aca="true" t="shared" si="0" ref="B18:J18">SUM(B6:B17)</f>
        <v>501</v>
      </c>
      <c r="C18" s="23">
        <f t="shared" si="0"/>
        <v>426</v>
      </c>
      <c r="D18" s="24">
        <f t="shared" si="0"/>
        <v>596</v>
      </c>
      <c r="E18" s="25">
        <f t="shared" si="0"/>
        <v>268</v>
      </c>
      <c r="F18" s="33">
        <f t="shared" si="0"/>
        <v>286</v>
      </c>
      <c r="G18" s="26">
        <f t="shared" si="0"/>
        <v>319</v>
      </c>
      <c r="H18" s="27">
        <f t="shared" si="0"/>
        <v>452</v>
      </c>
      <c r="I18" s="33">
        <f t="shared" si="0"/>
        <v>369</v>
      </c>
      <c r="J18" s="26">
        <f t="shared" si="0"/>
        <v>501</v>
      </c>
      <c r="K18" s="9"/>
      <c r="L18" s="10" t="s">
        <v>24</v>
      </c>
      <c r="M18" s="10">
        <v>319</v>
      </c>
      <c r="N18" s="9" t="s">
        <v>23</v>
      </c>
      <c r="O18" s="9">
        <v>33</v>
      </c>
      <c r="P18" s="9" t="s">
        <v>11</v>
      </c>
      <c r="Q18" s="11">
        <f>SUM(O18*100/M17)</f>
        <v>11.538461538461538</v>
      </c>
    </row>
    <row r="19" spans="11:17" ht="21">
      <c r="K19" s="9" t="s">
        <v>4</v>
      </c>
      <c r="L19" s="17" t="s">
        <v>6</v>
      </c>
      <c r="M19" s="17">
        <v>369</v>
      </c>
      <c r="N19" s="9"/>
      <c r="O19" s="9"/>
      <c r="P19" s="9"/>
      <c r="Q19" s="11"/>
    </row>
    <row r="20" spans="11:17" ht="21">
      <c r="K20" s="9"/>
      <c r="L20" s="10" t="s">
        <v>24</v>
      </c>
      <c r="M20" s="10">
        <v>501</v>
      </c>
      <c r="N20" s="9" t="s">
        <v>23</v>
      </c>
      <c r="O20" s="9">
        <v>132</v>
      </c>
      <c r="P20" s="9" t="s">
        <v>11</v>
      </c>
      <c r="Q20" s="11">
        <f>SUM(O20*100/M19)</f>
        <v>35.77235772357724</v>
      </c>
    </row>
    <row r="21" spans="1:17" ht="22.5">
      <c r="A21" s="28" t="s">
        <v>22</v>
      </c>
      <c r="K21" s="9"/>
      <c r="L21" s="10"/>
      <c r="M21" s="9"/>
      <c r="N21" s="10"/>
      <c r="O21" s="9"/>
      <c r="P21" s="9"/>
      <c r="Q21" s="29"/>
    </row>
  </sheetData>
  <sheetProtection/>
  <mergeCells count="7">
    <mergeCell ref="A1:J1"/>
    <mergeCell ref="A2:J2"/>
    <mergeCell ref="A3:J3"/>
    <mergeCell ref="A4:A5"/>
    <mergeCell ref="B4:D4"/>
    <mergeCell ref="E4:G4"/>
    <mergeCell ref="H4:J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U22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0.8515625" style="35" customWidth="1"/>
    <col min="2" max="2" width="9.140625" style="35" customWidth="1"/>
    <col min="3" max="3" width="8.00390625" style="35" customWidth="1"/>
    <col min="4" max="4" width="7.7109375" style="35" customWidth="1"/>
    <col min="5" max="5" width="7.421875" style="35" customWidth="1"/>
    <col min="6" max="6" width="7.28125" style="35" customWidth="1"/>
    <col min="7" max="7" width="6.8515625" style="35" customWidth="1"/>
    <col min="8" max="8" width="6.7109375" style="35" customWidth="1"/>
    <col min="9" max="9" width="6.8515625" style="35" customWidth="1"/>
    <col min="10" max="10" width="7.8515625" style="35" customWidth="1"/>
    <col min="11" max="11" width="9.140625" style="35" customWidth="1"/>
    <col min="12" max="12" width="7.8515625" style="35" customWidth="1"/>
    <col min="13" max="13" width="6.421875" style="35" customWidth="1"/>
    <col min="14" max="14" width="6.8515625" style="35" customWidth="1"/>
    <col min="15" max="15" width="6.00390625" style="35" customWidth="1"/>
    <col min="16" max="16" width="12.421875" style="35" customWidth="1"/>
    <col min="17" max="16384" width="9.140625" style="35" customWidth="1"/>
  </cols>
  <sheetData>
    <row r="1" spans="1:10" ht="26.2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</row>
    <row r="2" spans="1:16" ht="26.25">
      <c r="A2" s="86" t="s">
        <v>27</v>
      </c>
      <c r="B2" s="86"/>
      <c r="C2" s="86"/>
      <c r="D2" s="86"/>
      <c r="E2" s="86"/>
      <c r="F2" s="86"/>
      <c r="G2" s="86"/>
      <c r="H2" s="86"/>
      <c r="I2" s="86"/>
      <c r="J2" s="86"/>
      <c r="K2" s="50"/>
      <c r="L2" s="50"/>
      <c r="M2" s="49"/>
      <c r="N2" s="49"/>
      <c r="O2" s="49"/>
      <c r="P2" s="51"/>
    </row>
    <row r="3" spans="1:21" ht="21">
      <c r="A3" s="87"/>
      <c r="B3" s="87"/>
      <c r="C3" s="87"/>
      <c r="D3" s="87"/>
      <c r="E3" s="87"/>
      <c r="F3" s="87"/>
      <c r="G3" s="87"/>
      <c r="H3" s="87"/>
      <c r="I3" s="87"/>
      <c r="J3" s="87"/>
      <c r="L3" s="44"/>
      <c r="M3" s="48"/>
      <c r="N3" s="44"/>
      <c r="O3" s="44"/>
      <c r="P3" s="50"/>
      <c r="Q3" s="50"/>
      <c r="R3" s="49"/>
      <c r="S3" s="49"/>
      <c r="T3" s="49"/>
      <c r="U3" s="51"/>
    </row>
    <row r="4" spans="1:10" ht="21">
      <c r="A4" s="88" t="s">
        <v>1</v>
      </c>
      <c r="B4" s="90" t="s">
        <v>2</v>
      </c>
      <c r="C4" s="91"/>
      <c r="D4" s="90"/>
      <c r="E4" s="92" t="s">
        <v>3</v>
      </c>
      <c r="F4" s="92"/>
      <c r="G4" s="92"/>
      <c r="H4" s="93" t="s">
        <v>4</v>
      </c>
      <c r="I4" s="93"/>
      <c r="J4" s="93"/>
    </row>
    <row r="5" spans="1:17" ht="21">
      <c r="A5" s="89"/>
      <c r="B5" s="36" t="s">
        <v>6</v>
      </c>
      <c r="C5" s="36" t="s">
        <v>24</v>
      </c>
      <c r="D5" s="39" t="s">
        <v>28</v>
      </c>
      <c r="E5" s="37" t="s">
        <v>6</v>
      </c>
      <c r="F5" s="37" t="s">
        <v>24</v>
      </c>
      <c r="G5" s="40" t="s">
        <v>28</v>
      </c>
      <c r="H5" s="38" t="s">
        <v>6</v>
      </c>
      <c r="I5" s="38" t="s">
        <v>24</v>
      </c>
      <c r="J5" s="41" t="s">
        <v>28</v>
      </c>
      <c r="K5" s="42"/>
      <c r="L5" s="43" t="s">
        <v>29</v>
      </c>
      <c r="M5" s="44"/>
      <c r="N5" s="44"/>
      <c r="O5" s="44"/>
      <c r="P5" s="44"/>
      <c r="Q5" s="44"/>
    </row>
    <row r="6" spans="1:10" ht="21">
      <c r="A6" s="45" t="s">
        <v>7</v>
      </c>
      <c r="B6" s="46">
        <v>33</v>
      </c>
      <c r="C6" s="46">
        <v>35</v>
      </c>
      <c r="D6" s="39">
        <v>46</v>
      </c>
      <c r="E6" s="47">
        <v>18</v>
      </c>
      <c r="F6" s="47">
        <v>35</v>
      </c>
      <c r="G6" s="40">
        <v>23</v>
      </c>
      <c r="H6" s="45">
        <v>16</v>
      </c>
      <c r="I6" s="45">
        <v>31</v>
      </c>
      <c r="J6" s="41" t="s">
        <v>31</v>
      </c>
    </row>
    <row r="7" spans="1:17" ht="21">
      <c r="A7" s="45" t="s">
        <v>8</v>
      </c>
      <c r="B7" s="46">
        <v>32</v>
      </c>
      <c r="C7" s="46">
        <v>48</v>
      </c>
      <c r="D7" s="39">
        <v>41</v>
      </c>
      <c r="E7" s="47">
        <v>24</v>
      </c>
      <c r="F7" s="47">
        <v>31</v>
      </c>
      <c r="G7" s="40">
        <v>28</v>
      </c>
      <c r="H7" s="45">
        <v>37</v>
      </c>
      <c r="I7" s="45">
        <v>10</v>
      </c>
      <c r="J7" s="41" t="s">
        <v>31</v>
      </c>
      <c r="K7" s="49" t="s">
        <v>2</v>
      </c>
      <c r="L7" s="49" t="s">
        <v>6</v>
      </c>
      <c r="M7" s="49">
        <v>427</v>
      </c>
      <c r="N7" s="49"/>
      <c r="O7" s="49"/>
      <c r="P7" s="49"/>
      <c r="Q7" s="44"/>
    </row>
    <row r="8" spans="1:17" ht="21">
      <c r="A8" s="45" t="s">
        <v>9</v>
      </c>
      <c r="B8" s="46">
        <v>29</v>
      </c>
      <c r="C8" s="46">
        <v>45</v>
      </c>
      <c r="D8" s="39">
        <v>57</v>
      </c>
      <c r="E8" s="47">
        <v>18</v>
      </c>
      <c r="F8" s="47">
        <v>36</v>
      </c>
      <c r="G8" s="40">
        <v>29</v>
      </c>
      <c r="H8" s="45">
        <v>20</v>
      </c>
      <c r="I8" s="45">
        <v>40</v>
      </c>
      <c r="J8" s="41" t="s">
        <v>31</v>
      </c>
      <c r="K8" s="49"/>
      <c r="L8" s="49" t="s">
        <v>24</v>
      </c>
      <c r="M8" s="50">
        <v>596</v>
      </c>
      <c r="N8" s="49" t="s">
        <v>23</v>
      </c>
      <c r="O8" s="50">
        <v>169</v>
      </c>
      <c r="P8" s="49" t="s">
        <v>11</v>
      </c>
      <c r="Q8" s="51">
        <f>SUM(O8*100/M7)</f>
        <v>39.578454332552695</v>
      </c>
    </row>
    <row r="9" spans="1:17" ht="21">
      <c r="A9" s="45" t="s">
        <v>12</v>
      </c>
      <c r="B9" s="46">
        <v>33</v>
      </c>
      <c r="C9" s="46">
        <v>75</v>
      </c>
      <c r="D9" s="39">
        <v>48</v>
      </c>
      <c r="E9" s="47">
        <v>25</v>
      </c>
      <c r="F9" s="47">
        <v>29</v>
      </c>
      <c r="G9" s="40">
        <v>24</v>
      </c>
      <c r="H9" s="45">
        <v>35</v>
      </c>
      <c r="I9" s="45">
        <v>43</v>
      </c>
      <c r="J9" s="41" t="s">
        <v>31</v>
      </c>
      <c r="K9" s="49" t="s">
        <v>3</v>
      </c>
      <c r="L9" s="49" t="s">
        <v>6</v>
      </c>
      <c r="M9" s="49">
        <v>288</v>
      </c>
      <c r="N9" s="49"/>
      <c r="O9" s="49"/>
      <c r="P9" s="49"/>
      <c r="Q9" s="51"/>
    </row>
    <row r="10" spans="1:17" ht="21">
      <c r="A10" s="45" t="s">
        <v>13</v>
      </c>
      <c r="B10" s="52">
        <v>33</v>
      </c>
      <c r="C10" s="52">
        <v>69</v>
      </c>
      <c r="D10" s="53">
        <v>29</v>
      </c>
      <c r="E10" s="54">
        <v>12</v>
      </c>
      <c r="F10" s="54">
        <v>21</v>
      </c>
      <c r="G10" s="55">
        <v>16</v>
      </c>
      <c r="H10" s="56">
        <v>20</v>
      </c>
      <c r="I10" s="56">
        <v>55</v>
      </c>
      <c r="J10" s="41" t="s">
        <v>31</v>
      </c>
      <c r="K10" s="49"/>
      <c r="L10" s="49" t="s">
        <v>24</v>
      </c>
      <c r="M10" s="50">
        <v>319</v>
      </c>
      <c r="N10" s="49" t="s">
        <v>23</v>
      </c>
      <c r="O10" s="50">
        <v>31</v>
      </c>
      <c r="P10" s="49" t="s">
        <v>11</v>
      </c>
      <c r="Q10" s="51">
        <f>SUM(O10*100/M9)</f>
        <v>10.76388888888889</v>
      </c>
    </row>
    <row r="11" spans="1:17" ht="21">
      <c r="A11" s="45" t="s">
        <v>14</v>
      </c>
      <c r="B11" s="52">
        <v>33</v>
      </c>
      <c r="C11" s="52">
        <v>69</v>
      </c>
      <c r="D11" s="53">
        <v>36</v>
      </c>
      <c r="E11" s="54">
        <v>26</v>
      </c>
      <c r="F11" s="54">
        <v>32</v>
      </c>
      <c r="G11" s="55">
        <v>18</v>
      </c>
      <c r="H11" s="56">
        <v>57</v>
      </c>
      <c r="I11" s="56">
        <v>28</v>
      </c>
      <c r="J11" s="41" t="s">
        <v>31</v>
      </c>
      <c r="K11" s="49" t="s">
        <v>4</v>
      </c>
      <c r="L11" s="49" t="s">
        <v>6</v>
      </c>
      <c r="M11" s="57">
        <v>369</v>
      </c>
      <c r="N11" s="49"/>
      <c r="O11" s="49"/>
      <c r="P11" s="49"/>
      <c r="Q11" s="51"/>
    </row>
    <row r="12" spans="1:17" ht="21">
      <c r="A12" s="45" t="s">
        <v>15</v>
      </c>
      <c r="B12" s="52">
        <v>49</v>
      </c>
      <c r="C12" s="52">
        <v>43</v>
      </c>
      <c r="D12" s="53">
        <v>84</v>
      </c>
      <c r="E12" s="54">
        <v>34</v>
      </c>
      <c r="F12" s="54">
        <v>13</v>
      </c>
      <c r="G12" s="55">
        <v>34</v>
      </c>
      <c r="H12" s="56">
        <v>23</v>
      </c>
      <c r="I12" s="56">
        <v>53</v>
      </c>
      <c r="J12" s="41" t="s">
        <v>31</v>
      </c>
      <c r="K12" s="49"/>
      <c r="L12" s="49" t="s">
        <v>24</v>
      </c>
      <c r="M12" s="50">
        <v>501</v>
      </c>
      <c r="N12" s="49" t="s">
        <v>23</v>
      </c>
      <c r="O12" s="50">
        <v>132</v>
      </c>
      <c r="P12" s="49" t="s">
        <v>11</v>
      </c>
      <c r="Q12" s="51">
        <f>SUM(O12*100/M11)</f>
        <v>35.77235772357724</v>
      </c>
    </row>
    <row r="13" spans="1:17" ht="21">
      <c r="A13" s="45" t="s">
        <v>16</v>
      </c>
      <c r="B13" s="52">
        <v>15</v>
      </c>
      <c r="C13" s="52">
        <v>45</v>
      </c>
      <c r="D13" s="53">
        <v>35</v>
      </c>
      <c r="E13" s="54">
        <v>15</v>
      </c>
      <c r="F13" s="54">
        <v>10</v>
      </c>
      <c r="G13" s="55">
        <v>30</v>
      </c>
      <c r="H13" s="56">
        <v>12</v>
      </c>
      <c r="I13" s="56">
        <v>25</v>
      </c>
      <c r="J13" s="41" t="s">
        <v>31</v>
      </c>
      <c r="K13" s="49"/>
      <c r="L13" s="50"/>
      <c r="M13" s="50"/>
      <c r="N13" s="49"/>
      <c r="O13" s="50"/>
      <c r="P13" s="49"/>
      <c r="Q13" s="51"/>
    </row>
    <row r="14" spans="1:17" s="63" customFormat="1" ht="21">
      <c r="A14" s="45" t="s">
        <v>17</v>
      </c>
      <c r="B14" s="58">
        <v>36</v>
      </c>
      <c r="C14" s="58">
        <v>40</v>
      </c>
      <c r="D14" s="59">
        <v>31</v>
      </c>
      <c r="E14" s="47">
        <v>23</v>
      </c>
      <c r="F14" s="47">
        <v>14</v>
      </c>
      <c r="G14" s="40">
        <v>19</v>
      </c>
      <c r="H14" s="45">
        <v>50</v>
      </c>
      <c r="I14" s="45">
        <v>36</v>
      </c>
      <c r="J14" s="41" t="s">
        <v>31</v>
      </c>
      <c r="K14" s="60"/>
      <c r="L14" s="61" t="s">
        <v>33</v>
      </c>
      <c r="M14" s="61"/>
      <c r="N14" s="61"/>
      <c r="O14" s="61"/>
      <c r="P14" s="94"/>
      <c r="Q14" s="62"/>
    </row>
    <row r="15" spans="1:17" ht="21">
      <c r="A15" s="45" t="s">
        <v>18</v>
      </c>
      <c r="B15" s="58">
        <v>40</v>
      </c>
      <c r="C15" s="58">
        <v>28</v>
      </c>
      <c r="D15" s="59"/>
      <c r="E15" s="47">
        <v>24</v>
      </c>
      <c r="F15" s="47">
        <v>29</v>
      </c>
      <c r="G15" s="40"/>
      <c r="H15" s="45">
        <v>34</v>
      </c>
      <c r="I15" s="45">
        <v>113</v>
      </c>
      <c r="J15" s="41"/>
      <c r="K15" s="49" t="s">
        <v>2</v>
      </c>
      <c r="L15" s="49" t="s">
        <v>24</v>
      </c>
      <c r="M15" s="57">
        <v>596</v>
      </c>
      <c r="N15" s="49"/>
      <c r="O15" s="49"/>
      <c r="P15" s="49"/>
      <c r="Q15" s="51"/>
    </row>
    <row r="16" spans="1:17" ht="21">
      <c r="A16" s="45" t="s">
        <v>19</v>
      </c>
      <c r="B16" s="58">
        <v>34</v>
      </c>
      <c r="C16" s="58">
        <v>41</v>
      </c>
      <c r="D16" s="59"/>
      <c r="E16" s="47">
        <v>30</v>
      </c>
      <c r="F16" s="47">
        <v>32</v>
      </c>
      <c r="G16" s="40"/>
      <c r="H16" s="45">
        <v>17</v>
      </c>
      <c r="I16" s="45">
        <v>29</v>
      </c>
      <c r="J16" s="41"/>
      <c r="K16" s="49"/>
      <c r="L16" s="50" t="s">
        <v>28</v>
      </c>
      <c r="M16" s="50">
        <v>407</v>
      </c>
      <c r="N16" s="49" t="s">
        <v>10</v>
      </c>
      <c r="O16" s="49">
        <f>M15-M16</f>
        <v>189</v>
      </c>
      <c r="P16" s="49" t="s">
        <v>11</v>
      </c>
      <c r="Q16" s="51">
        <f>SUM(O16*100/M15)</f>
        <v>31.711409395973153</v>
      </c>
    </row>
    <row r="17" spans="1:17" ht="21">
      <c r="A17" s="45" t="s">
        <v>20</v>
      </c>
      <c r="B17" s="58">
        <v>60</v>
      </c>
      <c r="C17" s="58">
        <v>58</v>
      </c>
      <c r="D17" s="59"/>
      <c r="E17" s="47">
        <v>39</v>
      </c>
      <c r="F17" s="47">
        <v>37</v>
      </c>
      <c r="G17" s="40"/>
      <c r="H17" s="45">
        <v>48</v>
      </c>
      <c r="I17" s="45">
        <v>38</v>
      </c>
      <c r="J17" s="41"/>
      <c r="K17" s="49" t="s">
        <v>3</v>
      </c>
      <c r="L17" s="49" t="s">
        <v>24</v>
      </c>
      <c r="M17" s="57">
        <v>319</v>
      </c>
      <c r="N17" s="49"/>
      <c r="O17" s="49"/>
      <c r="P17" s="49"/>
      <c r="Q17" s="51"/>
    </row>
    <row r="18" spans="1:17" ht="23.25">
      <c r="A18" s="64" t="s">
        <v>21</v>
      </c>
      <c r="B18" s="65">
        <f>SUM(B6:B17)</f>
        <v>427</v>
      </c>
      <c r="C18" s="65">
        <f aca="true" t="shared" si="0" ref="C18:I18">SUM(C6:C17)</f>
        <v>596</v>
      </c>
      <c r="D18" s="76">
        <f>SUM(D6:D17)</f>
        <v>407</v>
      </c>
      <c r="E18" s="66">
        <f t="shared" si="0"/>
        <v>288</v>
      </c>
      <c r="F18" s="66">
        <f t="shared" si="0"/>
        <v>319</v>
      </c>
      <c r="G18" s="77">
        <f t="shared" si="0"/>
        <v>221</v>
      </c>
      <c r="H18" s="67">
        <f t="shared" si="0"/>
        <v>369</v>
      </c>
      <c r="I18" s="67">
        <f t="shared" si="0"/>
        <v>501</v>
      </c>
      <c r="J18" s="68"/>
      <c r="K18" s="49"/>
      <c r="L18" s="50" t="s">
        <v>28</v>
      </c>
      <c r="M18" s="50">
        <v>221</v>
      </c>
      <c r="N18" s="49" t="s">
        <v>10</v>
      </c>
      <c r="O18" s="49">
        <v>98</v>
      </c>
      <c r="P18" s="49" t="s">
        <v>11</v>
      </c>
      <c r="Q18" s="51">
        <f>SUM(O18*100/M17)</f>
        <v>30.721003134796238</v>
      </c>
    </row>
    <row r="19" spans="11:17" ht="20.25">
      <c r="K19" s="49"/>
      <c r="L19" s="49"/>
      <c r="M19" s="69"/>
      <c r="N19" s="49"/>
      <c r="O19" s="49"/>
      <c r="P19" s="49"/>
      <c r="Q19" s="51"/>
    </row>
    <row r="20" spans="11:17" ht="20.25">
      <c r="K20" s="49"/>
      <c r="L20" s="50"/>
      <c r="M20" s="70"/>
      <c r="N20" s="75"/>
      <c r="O20" s="49"/>
      <c r="P20" s="49"/>
      <c r="Q20" s="51"/>
    </row>
    <row r="21" spans="1:17" ht="22.5">
      <c r="A21" s="73" t="s">
        <v>30</v>
      </c>
      <c r="B21" s="74"/>
      <c r="C21" s="74"/>
      <c r="D21" s="74"/>
      <c r="E21" s="74"/>
      <c r="F21" s="74"/>
      <c r="G21" s="74"/>
      <c r="H21" s="72"/>
      <c r="K21" s="49"/>
      <c r="L21" s="50"/>
      <c r="M21" s="49"/>
      <c r="N21" s="50"/>
      <c r="O21" s="50"/>
      <c r="P21" s="49"/>
      <c r="Q21" s="71"/>
    </row>
    <row r="22" spans="1:8" ht="22.5">
      <c r="A22" s="73"/>
      <c r="B22" s="74"/>
      <c r="C22" s="74"/>
      <c r="D22" s="74"/>
      <c r="E22" s="74"/>
      <c r="F22" s="74"/>
      <c r="G22" s="74"/>
      <c r="H22" s="72"/>
    </row>
  </sheetData>
  <sheetProtection/>
  <mergeCells count="7">
    <mergeCell ref="A1:J1"/>
    <mergeCell ref="A2:J2"/>
    <mergeCell ref="A3:J3"/>
    <mergeCell ref="A4:A5"/>
    <mergeCell ref="B4:D4"/>
    <mergeCell ref="E4:G4"/>
    <mergeCell ref="H4:J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supaporn</dc:creator>
  <cp:keywords/>
  <dc:description/>
  <cp:lastModifiedBy>Com01</cp:lastModifiedBy>
  <cp:lastPrinted>2010-05-11T17:39:24Z</cp:lastPrinted>
  <dcterms:created xsi:type="dcterms:W3CDTF">2010-05-11T17:37:05Z</dcterms:created>
  <dcterms:modified xsi:type="dcterms:W3CDTF">2012-11-16T07:48:40Z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